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2" activeTab="0"/>
  </bookViews>
  <sheets>
    <sheet name="PLANILHA" sheetId="1" r:id="rId1"/>
  </sheets>
  <externalReferences>
    <externalReference r:id="rId4"/>
  </externalReferences>
  <definedNames>
    <definedName name="__Anonymous_Sheet_DB__0">'PLANILHA'!$D$10:$M$104</definedName>
    <definedName name="_xlnm.Print_Area" localSheetId="0">'PLANILHA'!$C$1:$M$105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'PLANILHA'!$C$7:$C$104</definedName>
    <definedName name="Excel_BuiltIn__FilterDatabase_6_1">NA()</definedName>
    <definedName name="Excel_BuiltIn_Print_Area">"$#REF!.$B$1:$N$9"</definedName>
    <definedName name="Excel_BuiltIn_Print_Titles">"$#REF!.$A$1:$AMJ$9"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<sst xmlns="http://schemas.openxmlformats.org/spreadsheetml/2006/main" count="212" uniqueCount="124">
  <si>
    <t>DATA:</t>
  </si>
  <si>
    <t>ITEM</t>
  </si>
  <si>
    <t>M2</t>
  </si>
  <si>
    <t>M</t>
  </si>
  <si>
    <t>M3</t>
  </si>
  <si>
    <t>CHUVEIRO ELETRICO COMUM CORPO PLASTICO TIPO DUCHA, FORNECIMENTO E INSTALACAO</t>
  </si>
  <si>
    <t>PINTURA ESMALTE ACETINADO EM MADEIRA, DUAS DEMAOS</t>
  </si>
  <si>
    <t>CJ</t>
  </si>
  <si>
    <t>LIMPEZA FINAL DA OBRA</t>
  </si>
  <si>
    <t>LIMPEZA DE SUPERFICIES COM JATO DE ALTA PRESSAO DE AR E AGUA</t>
  </si>
  <si>
    <t>TOTAL</t>
  </si>
  <si>
    <t xml:space="preserve">             PLANILHA DE SERVIÇOS</t>
  </si>
  <si>
    <t>FASE</t>
  </si>
  <si>
    <t>UNID</t>
  </si>
  <si>
    <t>R$ UNIT MAT</t>
  </si>
  <si>
    <t>R$ UNIT</t>
  </si>
  <si>
    <t>TOTAL MAT</t>
  </si>
  <si>
    <t>TOTAL ITEM</t>
  </si>
  <si>
    <t>DISCRIMINAÇÃO</t>
  </si>
  <si>
    <t>CODIGO</t>
  </si>
  <si>
    <t>R$ UNIT MO</t>
  </si>
  <si>
    <t>TOTAL MO</t>
  </si>
  <si>
    <t>QUANTID</t>
  </si>
  <si>
    <t>FECHAMENTOS</t>
  </si>
  <si>
    <t>ESQUADRIAS</t>
  </si>
  <si>
    <t>REVESTIMENTO DE PISOS</t>
  </si>
  <si>
    <t>PINTURA EM PAREDES</t>
  </si>
  <si>
    <t>UD</t>
  </si>
  <si>
    <t>DEMOLIÇÃO REVEST. CERÂMICO  S/LASTRO CONC.C/RET</t>
  </si>
  <si>
    <t>DEMOLIÇÃO PAREDES TIJOLOS COMUNS S/REAPROV. C/RET</t>
  </si>
  <si>
    <t>PÇ</t>
  </si>
  <si>
    <t>PAREDE CAMBARÁ 15X2,5CM-ESTRUT 7,5X7,5 / 7,5X10,0</t>
  </si>
  <si>
    <t>LIMPEZA GERAL DA OBRA</t>
  </si>
  <si>
    <t/>
  </si>
  <si>
    <t>FUNDO SELADOR ACRILICO, UMA DEMAO</t>
  </si>
  <si>
    <t>FUNDO PREPARADOR ACRILICO, UMA DEMAO</t>
  </si>
  <si>
    <t>PINTURA ESMALTE ACETINADO, DUAS DEMAOS, SOBRE SUPERFICIE METALICA</t>
  </si>
  <si>
    <t>PINTURA LATEX ACRILICA, DUAS DEMAOS</t>
  </si>
  <si>
    <t>1</t>
  </si>
  <si>
    <t>2</t>
  </si>
  <si>
    <t>3</t>
  </si>
  <si>
    <t>PINTURA</t>
  </si>
  <si>
    <t>4</t>
  </si>
  <si>
    <t>5</t>
  </si>
  <si>
    <t>PINTURA EM ESQUADRIAS</t>
  </si>
  <si>
    <t>RECOMPOSIÇÃO DE VEDAÇÕES</t>
  </si>
  <si>
    <t>REVESTIMENTO DE PAREDES</t>
  </si>
  <si>
    <t>INSTALAÇÕES HIDROSSANITÁRIAS</t>
  </si>
  <si>
    <t>DEMOLIÇÕES / RETIRADA / TRANSPORTE DE MATERIAIS</t>
  </si>
  <si>
    <t>6</t>
  </si>
  <si>
    <t>7</t>
  </si>
  <si>
    <t>8</t>
  </si>
  <si>
    <t>8.1</t>
  </si>
  <si>
    <t>8.2</t>
  </si>
  <si>
    <t>8.3</t>
  </si>
  <si>
    <t>8.4</t>
  </si>
  <si>
    <t>MUROS EM GERAL</t>
  </si>
  <si>
    <t>9</t>
  </si>
  <si>
    <t>9.1</t>
  </si>
  <si>
    <t>9.2</t>
  </si>
  <si>
    <t>10</t>
  </si>
  <si>
    <t>TRANSPORTE ENTULHO EM CAÇAMBA DE 5m³</t>
  </si>
  <si>
    <t>RETIRADA DIVISÓRIA NAVAL S/ REAPROVEITAMENTO</t>
  </si>
  <si>
    <t>PINTURA EM MUROS</t>
  </si>
  <si>
    <t>RECONSTRUÇÃO MURO DIVISA</t>
  </si>
  <si>
    <t>9.2.1</t>
  </si>
  <si>
    <t>PINTURA EM GRADIL METÁLICO FECHAMENTO</t>
  </si>
  <si>
    <t>9.1.1</t>
  </si>
  <si>
    <t>MURO E GRADIL</t>
  </si>
  <si>
    <t>PINTURA EM MURO</t>
  </si>
  <si>
    <t>MURO ALVEN TIJ 9X14X19CM 1/2VEZ, H=1,80M, PILARES C/ 2,00m, INCLUSO CHAPISCO E EMBOÇO</t>
  </si>
  <si>
    <t>RASPAGEM E LIXAMENTO DE SUPERFÍCIE MADEIRA</t>
  </si>
  <si>
    <t>PINTURA ESMALTE ACETINADO PARA MADEIRA, DUAS DEMAOS, SOBRE FUNDO NIVELADOR BRANCO</t>
  </si>
  <si>
    <t>RASPAGEM E LIXAMENTO DE SUPERFÍCIE METÁLICA</t>
  </si>
  <si>
    <t>RETIRADA/RECOLOCAÇÃO DE GRADIL METÁLICO</t>
  </si>
  <si>
    <t>8.3.1</t>
  </si>
  <si>
    <t>PINTURA EM TETO - FORRO DE MADEIRA</t>
  </si>
  <si>
    <t>8.3.2</t>
  </si>
  <si>
    <t>FECHAMENTO DE FISSURAS E TRINCAS C/ MÁSTIQUE ACRÍLICO A BASE DE ÁGUA C/ APLICAÇÃO DE TELA DE POLIÉSTER, Ref. SUVINIL SELATRINCA</t>
  </si>
  <si>
    <t>8.1.1</t>
  </si>
  <si>
    <t>PINTURA EM PAREDES DE MADEIRA</t>
  </si>
  <si>
    <t>PINTURA EM PAREDES DE ALVENARIA</t>
  </si>
  <si>
    <t>8.1.2</t>
  </si>
  <si>
    <t>RETIRADA DE PORTAS EM MADEIRA C/ REAPROV.</t>
  </si>
  <si>
    <t>RETIRADA DE PORTAS EM MADEIRA S/ REAPROV.</t>
  </si>
  <si>
    <t>IDENTIFICAÇÃO/LOGOTIPO DA EMPRESA</t>
  </si>
  <si>
    <t>BAIRRO: CENTRO</t>
  </si>
  <si>
    <t xml:space="preserve">REMOÇÃO DE ESTRUTURA DE TOLDO S/ REAPROV. </t>
  </si>
  <si>
    <t>LIXAMENTO E POLIMENTO DE ASSOALHO DE MADEIRA</t>
  </si>
  <si>
    <t>PINTURA DE ASSOALHO DE MADEIRA RESINA INCOLOR COM ACABAMENTO ACETINADO, 3 DEMÃOS</t>
  </si>
  <si>
    <t>PISO EM CERAMICA ESMALTADA 40X40CM P/PISO, PEI-4, 1ª QUALIDADE, C/ARG COLANTE INCL. REJUNTE - CALÇADAS EXTERNAS, GARAGEM, REFEITÓRIO E COZINHA</t>
  </si>
  <si>
    <t>REGULARIZACAO DE PISO/BASE EM ARGAMASSA TRACO 1:3 (CIMENTO E AREIA), ESPESSURA 3,0CM, PREPARO MANUAL  - CALÇADAS EXTERNAS, GARAGEM, REFEITÓRIO E COZINHA</t>
  </si>
  <si>
    <t>UND</t>
  </si>
  <si>
    <t xml:space="preserve">SUBST BACIA SANITÁRIA INFANTIL SIFONADA EXISTENTE BCA. C/FIX/LIGAÇÃO, INCLUSO RETIRADA BACIA SANITÁRIA INFANTIL E INSTALAÇÃO DE NOVA BACIA SANITÁRIA ADULTO SIFONADA BCA. C/FIX/LIGAÇÃO </t>
  </si>
  <si>
    <t>ASSENTO PARA VASO SANITARIO DE PLASTICO - FORNECIMENTO E INSTALACAO</t>
  </si>
  <si>
    <t xml:space="preserve">BANCADA DE GRANITO AMÊNDOA POLIDO PARA LAVATÓRIO 0,50 X 1,00 M -FORNECIMENTO E INSTALAÇÃO. </t>
  </si>
  <si>
    <t>CUBA LOUÇA P/ TAMPO GRANITO, INCLUSO FURO, FIX/VALV/SIFÃO</t>
  </si>
  <si>
    <t xml:space="preserve">TORNEIRA CROMADA DE MESA, 1/2" OU 3/4", PARA LAVATÓRIO - FORNECIMENTO E INSTALAÇÃO. </t>
  </si>
  <si>
    <t xml:space="preserve">ENGATE FLEXÍVEL EM PLÁSTICO BRANCO, 1/2" x 30cm, FORNECIMENTO E INSTALAÇÃO </t>
  </si>
  <si>
    <t>RETIRADA DE CORRIMÃO METÁLICO S/ REAPROV.</t>
  </si>
  <si>
    <t>SUBSTITUIÇÃO DE MADEIRAMENTO (LAMBRI) DAS PARTES DANIFICADAS DO BEIRAL, INCL. RETIRADA E INSTALAÇÃO DE NOVO MATERIAL</t>
  </si>
  <si>
    <t>RECUPERAÇÃO DE BEIRAL E FORRO</t>
  </si>
  <si>
    <t>FORRO PVC L=20CM, INCLUSO ENTARUGAMENTO FIXADO NAS PAREDES</t>
  </si>
  <si>
    <t>FECHADURA DE EMBUTIR COMPLETA, PARA PORTAS INTERNAS 2 FOLHAS,  E FECHO DE EMBUTIR TIPO UNHA COM ALAVANCA DE LATAO CROMADO, PADRÃO DE ACABAMENTO SUPERIOR</t>
  </si>
  <si>
    <t>PORTA DE MADEIRA COMPENSADA LISA PARA PINTURA, 80X210X3,5CM, INCLUSO ADUELA 2A, ALIZAR 2A E DOBRADICAS - VTA/CX14CM</t>
  </si>
  <si>
    <t>PORTA DE MADEIRA ALMOFADADA SEMIOCA 1A, 60X210X3CM, INCLUSO ADUELA 1A, ALIZAR 1A E DOBRADICAS COM ANEIS - PORÃO E CAIXA D' ÁGUA</t>
  </si>
  <si>
    <t>JANELA FERRO ABRIR- PERFIL 3/8"X1/4"/15CM, INCLUSO PROTEÇÃO COM ZARCÃO (1 DEMÃO) - REFEITÓRIO</t>
  </si>
  <si>
    <t>REEINSTALAÇÃO DE PORTA DE MADEIRA 80X210CM - VTA/CX14CM/DOBRÇ, CONSIDERANDO REAPROVEITAMENTO DO MATERIAL</t>
  </si>
  <si>
    <t>GRADIL METÁLICO H=1,00m, TUBOS Ø1 1/2", e=1,25mm, c/10cm; TRAVESSAS 30x50mm, e=1,5mm; PILARETES DUPLO U 75x38mm, e=2,65mm, c/ 2,00m;  PINTURA ESM. SINTÉTICO 2 DEMÃO, INCLUSIVE PROTECAO COM ZARCAO (1 DEMAO), CHUMB NOS PILARETES DE CONCRETO</t>
  </si>
  <si>
    <t>PINTURA EM TETO - BEIRAL E OITÃO DE MADEIRA</t>
  </si>
  <si>
    <t xml:space="preserve">PINTURA EM TETO </t>
  </si>
  <si>
    <t>PINTURA EM GRADIL METÁLICO DE SEGURANÇA DAS ESQUADRIAS</t>
  </si>
  <si>
    <t>8.2.1</t>
  </si>
  <si>
    <t>PINTURA EM ESQUADRIAS DE MADEIRA</t>
  </si>
  <si>
    <t>RASPAGEM E LIXAMENTO DE SUPERFÍCIE DE MADEIRA</t>
  </si>
  <si>
    <t>PINTURA EM ESQUADRIAS METÁLICAS</t>
  </si>
  <si>
    <t>RODAPÉ CER. ESMALTADA 40x40cm, h=7cm, PEI-4, 1ª QUALIDADE, C/ ARG COLANTE INCL. REJUNTE - GARAGEM, REFEITÓRIO E CALÇADAS EXTERNAS</t>
  </si>
  <si>
    <t>RETIRADA DE PORTAS METÁLICA S/ REAPROV.</t>
  </si>
  <si>
    <t xml:space="preserve">TÁBUA APAR. PINHO DE 1ª (TÁBUA BEIRAL) 2,5cm x 15cm </t>
  </si>
  <si>
    <t>REQUADRO e=15cm PARA VAOS, ARGAMASSA TRACO 1:4 (CIMENTO E AREIA MEDIA), PREPARO MANUAL</t>
  </si>
  <si>
    <t>ÁREA: 286,88</t>
  </si>
  <si>
    <t>VALOR TOTAL DA OBRA C/ BDI XX %</t>
  </si>
  <si>
    <t xml:space="preserve">OBRA: CMEI ANITA BOTELHO COGINOTTI - EDIFICAÇÃO MISTA </t>
  </si>
  <si>
    <t>LOCAL: RUA MINAS GERAIS, 1496 - LOTE Nº 012 - QUADRA Nº 019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</si>
</sst>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"/>
    <numFmt numFmtId="173" formatCode="#,##0.00\ ;[Red]\(#,##0.00\)"/>
    <numFmt numFmtId="174" formatCode="0.0"/>
    <numFmt numFmtId="175" formatCode="&quot; Cr$&quot;#,##0.00\ ;&quot; Cr$(&quot;#,##0.00\);&quot; Cr$-&quot;#\ ;@\ "/>
    <numFmt numFmtId="176" formatCode="#,##0.00\ ;[Red]#,##0.00"/>
    <numFmt numFmtId="177" formatCode="#,##0.00\ ;[Red]\-#,##0.00"/>
    <numFmt numFmtId="178" formatCode="#,###.00"/>
    <numFmt numFmtId="179" formatCode="mm/yy"/>
    <numFmt numFmtId="180" formatCode="0.0000%"/>
    <numFmt numFmtId="181" formatCode="#,##0.00_);[Red]#,##0.00;"/>
    <numFmt numFmtId="182" formatCode="#,##0.00_);[Red]\(#,##0.00\);"/>
    <numFmt numFmtId="183" formatCode="_(&quot;Cr$&quot;* #,##0.00_);_(&quot;Cr$&quot;* \(#,##0.00\);_(&quot;Cr$&quot;* &quot;-&quot;??_);_(@_)"/>
    <numFmt numFmtId="184" formatCode="#,##0.00_);[Red]\-#,##0.00;"/>
    <numFmt numFmtId="185" formatCode="#,##0.00\ ;&quot; (&quot;#,##0.00\);&quot; -&quot;#\ ;@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#.0"/>
    <numFmt numFmtId="191" formatCode="#.00"/>
  </numFmts>
  <fonts count="59"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4.5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185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ill="0" applyBorder="0" applyAlignment="0" applyProtection="0"/>
    <xf numFmtId="171" fontId="5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172" fontId="0" fillId="33" borderId="0" xfId="0" applyNumberFormat="1" applyFill="1" applyAlignment="1" applyProtection="1">
      <alignment horizontal="center" vertical="center"/>
      <protection locked="0"/>
    </xf>
    <xf numFmtId="173" fontId="5" fillId="33" borderId="0" xfId="0" applyNumberFormat="1" applyFont="1" applyFill="1" applyAlignment="1" applyProtection="1">
      <alignment horizontal="right" vertical="center"/>
      <protection locked="0"/>
    </xf>
    <xf numFmtId="173" fontId="0" fillId="33" borderId="0" xfId="0" applyNumberFormat="1" applyFill="1" applyAlignment="1" applyProtection="1">
      <alignment horizontal="right" vertical="center"/>
      <protection locked="0"/>
    </xf>
    <xf numFmtId="2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10" fontId="0" fillId="33" borderId="0" xfId="0" applyNumberForma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172" fontId="9" fillId="33" borderId="0" xfId="0" applyNumberFormat="1" applyFont="1" applyFill="1" applyBorder="1" applyAlignment="1" applyProtection="1">
      <alignment horizontal="center" vertical="center"/>
      <protection locked="0"/>
    </xf>
    <xf numFmtId="177" fontId="7" fillId="33" borderId="0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left" vertical="center"/>
      <protection hidden="1"/>
    </xf>
    <xf numFmtId="0" fontId="7" fillId="35" borderId="15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73" fontId="6" fillId="33" borderId="0" xfId="0" applyNumberFormat="1" applyFont="1" applyFill="1" applyBorder="1" applyAlignment="1" applyProtection="1">
      <alignment vertical="center"/>
      <protection locked="0"/>
    </xf>
    <xf numFmtId="49" fontId="4" fillId="34" borderId="16" xfId="0" applyNumberFormat="1" applyFont="1" applyFill="1" applyBorder="1" applyAlignment="1" applyProtection="1">
      <alignment horizontal="center"/>
      <protection/>
    </xf>
    <xf numFmtId="182" fontId="6" fillId="34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left" vertical="center"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176" fontId="7" fillId="33" borderId="0" xfId="0" applyNumberFormat="1" applyFont="1" applyFill="1" applyBorder="1" applyAlignment="1" applyProtection="1">
      <alignment horizontal="left" vertical="center"/>
      <protection locked="0"/>
    </xf>
    <xf numFmtId="2" fontId="7" fillId="33" borderId="0" xfId="0" applyNumberFormat="1" applyFont="1" applyFill="1" applyBorder="1" applyAlignment="1" applyProtection="1">
      <alignment horizontal="right" vertical="center"/>
      <protection locked="0"/>
    </xf>
    <xf numFmtId="175" fontId="7" fillId="33" borderId="0" xfId="0" applyNumberFormat="1" applyFont="1" applyFill="1" applyBorder="1" applyAlignment="1" applyProtection="1">
      <alignment horizontal="right" vertical="center"/>
      <protection locked="0"/>
    </xf>
    <xf numFmtId="10" fontId="9" fillId="33" borderId="15" xfId="0" applyNumberFormat="1" applyFont="1" applyFill="1" applyBorder="1" applyAlignment="1" applyProtection="1">
      <alignment horizontal="left" vertical="center"/>
      <protection locked="0"/>
    </xf>
    <xf numFmtId="173" fontId="4" fillId="33" borderId="19" xfId="0" applyNumberFormat="1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horizontal="left" vertical="center"/>
      <protection hidden="1"/>
    </xf>
    <xf numFmtId="0" fontId="4" fillId="35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11" fillId="34" borderId="18" xfId="0" applyFont="1" applyFill="1" applyBorder="1" applyAlignment="1" applyProtection="1" quotePrefix="1">
      <alignment horizontal="left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181" fontId="0" fillId="34" borderId="0" xfId="0" applyNumberFormat="1" applyFill="1" applyBorder="1" applyAlignment="1" applyProtection="1">
      <alignment horizontal="right" vertical="center"/>
      <protection hidden="1"/>
    </xf>
    <xf numFmtId="182" fontId="4" fillId="34" borderId="0" xfId="0" applyNumberFormat="1" applyFont="1" applyFill="1" applyBorder="1" applyAlignment="1" applyProtection="1">
      <alignment horizontal="right" vertical="center"/>
      <protection hidden="1"/>
    </xf>
    <xf numFmtId="183" fontId="8" fillId="34" borderId="0" xfId="0" applyNumberFormat="1" applyFont="1" applyFill="1" applyBorder="1" applyAlignment="1" applyProtection="1" quotePrefix="1">
      <alignment horizontal="right" vertical="center"/>
      <protection hidden="1"/>
    </xf>
    <xf numFmtId="183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9" fillId="34" borderId="15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 quotePrefix="1">
      <alignment vertical="center"/>
      <protection hidden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 applyProtection="1">
      <alignment horizontal="right" vertical="center"/>
      <protection hidden="1"/>
    </xf>
    <xf numFmtId="0" fontId="12" fillId="34" borderId="18" xfId="0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181" fontId="7" fillId="34" borderId="0" xfId="0" applyNumberFormat="1" applyFont="1" applyFill="1" applyBorder="1" applyAlignment="1">
      <alignment vertical="center"/>
    </xf>
    <xf numFmtId="184" fontId="7" fillId="34" borderId="0" xfId="0" applyNumberFormat="1" applyFont="1" applyFill="1" applyBorder="1" applyAlignment="1" applyProtection="1" quotePrefix="1">
      <alignment horizontal="right" vertical="center"/>
      <protection hidden="1"/>
    </xf>
    <xf numFmtId="181" fontId="7" fillId="34" borderId="15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quotePrefix="1">
      <alignment vertical="center"/>
    </xf>
    <xf numFmtId="0" fontId="4" fillId="34" borderId="0" xfId="0" applyFont="1" applyFill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49" fontId="7" fillId="34" borderId="0" xfId="0" applyNumberFormat="1" applyFont="1" applyFill="1" applyBorder="1" applyAlignment="1" applyProtection="1">
      <alignment horizontal="left" vertical="center"/>
      <protection locked="0"/>
    </xf>
    <xf numFmtId="182" fontId="7" fillId="34" borderId="0" xfId="0" applyNumberFormat="1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left" vertical="center"/>
      <protection locked="0"/>
    </xf>
    <xf numFmtId="10" fontId="7" fillId="34" borderId="15" xfId="0" applyNumberFormat="1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 quotePrefix="1">
      <alignment horizontal="left" vertical="center"/>
      <protection hidden="1"/>
    </xf>
    <xf numFmtId="0" fontId="7" fillId="34" borderId="23" xfId="0" applyFont="1" applyFill="1" applyBorder="1" applyAlignment="1" applyProtection="1">
      <alignment horizontal="left" vertical="center"/>
      <protection hidden="1"/>
    </xf>
    <xf numFmtId="0" fontId="7" fillId="34" borderId="20" xfId="0" applyFont="1" applyFill="1" applyBorder="1" applyAlignment="1" applyProtection="1">
      <alignment horizontal="right" vertical="center"/>
      <protection hidden="1"/>
    </xf>
    <xf numFmtId="182" fontId="7" fillId="34" borderId="20" xfId="0" applyNumberFormat="1" applyFont="1" applyFill="1" applyBorder="1" applyAlignment="1" applyProtection="1">
      <alignment horizontal="left" vertical="center"/>
      <protection locked="0"/>
    </xf>
    <xf numFmtId="182" fontId="7" fillId="34" borderId="20" xfId="0" applyNumberFormat="1" applyFont="1" applyFill="1" applyBorder="1" applyAlignment="1" applyProtection="1">
      <alignment horizontal="right" vertical="center"/>
      <protection hidden="1"/>
    </xf>
    <xf numFmtId="0" fontId="7" fillId="34" borderId="20" xfId="0" applyFont="1" applyFill="1" applyBorder="1" applyAlignment="1" applyProtection="1">
      <alignment horizontal="left" vertical="center"/>
      <protection locked="0"/>
    </xf>
    <xf numFmtId="10" fontId="7" fillId="34" borderId="24" xfId="0" applyNumberFormat="1" applyFont="1" applyFill="1" applyBorder="1" applyAlignment="1" applyProtection="1">
      <alignment horizontal="right" vertical="center"/>
      <protection locked="0"/>
    </xf>
    <xf numFmtId="0" fontId="13" fillId="36" borderId="0" xfId="0" applyFont="1" applyFill="1" applyAlignment="1">
      <alignment horizontal="right" vertical="center"/>
    </xf>
    <xf numFmtId="173" fontId="6" fillId="34" borderId="0" xfId="0" applyNumberFormat="1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49" fontId="15" fillId="33" borderId="0" xfId="0" applyNumberFormat="1" applyFont="1" applyFill="1" applyAlignment="1">
      <alignment horizontal="center" vertical="center" wrapText="1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173" fontId="4" fillId="33" borderId="26" xfId="0" applyNumberFormat="1" applyFont="1" applyFill="1" applyBorder="1" applyAlignment="1" applyProtection="1">
      <alignment vertical="center" wrapText="1"/>
      <protection locked="0"/>
    </xf>
    <xf numFmtId="173" fontId="4" fillId="33" borderId="26" xfId="0" applyNumberFormat="1" applyFont="1" applyFill="1" applyBorder="1" applyAlignment="1" applyProtection="1">
      <alignment horizontal="center" vertical="center"/>
      <protection locked="0"/>
    </xf>
    <xf numFmtId="172" fontId="4" fillId="33" borderId="26" xfId="0" applyNumberFormat="1" applyFont="1" applyFill="1" applyBorder="1" applyAlignment="1" applyProtection="1">
      <alignment horizontal="center" vertical="center"/>
      <protection locked="0"/>
    </xf>
    <xf numFmtId="173" fontId="4" fillId="33" borderId="26" xfId="0" applyNumberFormat="1" applyFont="1" applyFill="1" applyBorder="1" applyAlignment="1" applyProtection="1">
      <alignment vertical="center"/>
      <protection locked="0"/>
    </xf>
    <xf numFmtId="2" fontId="4" fillId="33" borderId="26" xfId="0" applyNumberFormat="1" applyFont="1" applyFill="1" applyBorder="1" applyAlignment="1" applyProtection="1">
      <alignment horizontal="right" vertical="center"/>
      <protection locked="0"/>
    </xf>
    <xf numFmtId="173" fontId="4" fillId="33" borderId="26" xfId="0" applyNumberFormat="1" applyFont="1" applyFill="1" applyBorder="1" applyAlignment="1" applyProtection="1">
      <alignment horizontal="right" vertical="center"/>
      <protection locked="0"/>
    </xf>
    <xf numFmtId="1" fontId="13" fillId="33" borderId="0" xfId="0" applyNumberFormat="1" applyFont="1" applyFill="1" applyAlignment="1">
      <alignment horizontal="center" vertical="center" wrapText="1"/>
    </xf>
    <xf numFmtId="0" fontId="16" fillId="37" borderId="16" xfId="56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1" fontId="4" fillId="34" borderId="27" xfId="0" applyNumberFormat="1" applyFont="1" applyFill="1" applyBorder="1" applyAlignment="1">
      <alignment vertical="justify"/>
    </xf>
    <xf numFmtId="182" fontId="4" fillId="35" borderId="28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173" fontId="6" fillId="33" borderId="26" xfId="0" applyNumberFormat="1" applyFont="1" applyFill="1" applyBorder="1" applyAlignment="1" applyProtection="1">
      <alignment vertical="center" wrapText="1"/>
      <protection locked="0"/>
    </xf>
    <xf numFmtId="182" fontId="4" fillId="34" borderId="16" xfId="0" applyNumberFormat="1" applyFont="1" applyFill="1" applyBorder="1" applyAlignment="1" applyProtection="1">
      <alignment vertical="justify"/>
      <protection hidden="1"/>
    </xf>
    <xf numFmtId="182" fontId="4" fillId="34" borderId="16" xfId="0" applyNumberFormat="1" applyFont="1" applyFill="1" applyBorder="1" applyAlignment="1" applyProtection="1">
      <alignment horizontal="center" vertical="justify"/>
      <protection hidden="1"/>
    </xf>
    <xf numFmtId="0" fontId="57" fillId="38" borderId="21" xfId="0" applyFont="1" applyFill="1" applyBorder="1" applyAlignment="1" applyProtection="1">
      <alignment horizontal="center" vertical="center"/>
      <protection hidden="1"/>
    </xf>
    <xf numFmtId="191" fontId="4" fillId="33" borderId="26" xfId="0" applyNumberFormat="1" applyFont="1" applyFill="1" applyBorder="1" applyAlignment="1" applyProtection="1">
      <alignment horizontal="center" vertical="center"/>
      <protection locked="0"/>
    </xf>
    <xf numFmtId="191" fontId="4" fillId="34" borderId="16" xfId="0" applyNumberFormat="1" applyFont="1" applyFill="1" applyBorder="1" applyAlignment="1" applyProtection="1">
      <alignment vertical="justify"/>
      <protection hidden="1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6" fillId="37" borderId="0" xfId="56" applyNumberFormat="1" applyFont="1" applyFill="1" applyBorder="1" applyAlignment="1" applyProtection="1">
      <alignment horizontal="center" vertical="center"/>
      <protection/>
    </xf>
    <xf numFmtId="191" fontId="4" fillId="34" borderId="16" xfId="0" applyNumberFormat="1" applyFont="1" applyFill="1" applyBorder="1" applyAlignment="1" applyProtection="1">
      <alignment horizontal="center" vertical="justify"/>
      <protection hidden="1"/>
    </xf>
    <xf numFmtId="2" fontId="4" fillId="34" borderId="16" xfId="0" applyNumberFormat="1" applyFont="1" applyFill="1" applyBorder="1" applyAlignment="1" applyProtection="1">
      <alignment vertical="justify"/>
      <protection hidden="1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182" fontId="4" fillId="0" borderId="16" xfId="0" applyNumberFormat="1" applyFont="1" applyFill="1" applyBorder="1" applyAlignment="1" applyProtection="1">
      <alignment vertical="justify"/>
      <protection hidden="1"/>
    </xf>
    <xf numFmtId="182" fontId="58" fillId="35" borderId="29" xfId="0" applyNumberFormat="1" applyFont="1" applyFill="1" applyBorder="1" applyAlignment="1" applyProtection="1">
      <alignment horizontal="right" vertical="center"/>
      <protection hidden="1"/>
    </xf>
    <xf numFmtId="182" fontId="6" fillId="35" borderId="30" xfId="0" applyNumberFormat="1" applyFont="1" applyFill="1" applyBorder="1" applyAlignment="1" applyProtection="1">
      <alignment horizontal="right" vertical="center"/>
      <protection hidden="1"/>
    </xf>
    <xf numFmtId="182" fontId="6" fillId="35" borderId="31" xfId="0" applyNumberFormat="1" applyFont="1" applyFill="1" applyBorder="1" applyAlignment="1" applyProtection="1">
      <alignment horizontal="right" vertical="center"/>
      <protection hidden="1"/>
    </xf>
    <xf numFmtId="49" fontId="6" fillId="34" borderId="32" xfId="0" applyNumberFormat="1" applyFont="1" applyFill="1" applyBorder="1" applyAlignment="1" applyProtection="1">
      <alignment horizontal="center" vertical="center" wrapText="1"/>
      <protection/>
    </xf>
    <xf numFmtId="49" fontId="6" fillId="34" borderId="33" xfId="0" applyNumberFormat="1" applyFont="1" applyFill="1" applyBorder="1" applyAlignment="1" applyProtection="1">
      <alignment horizontal="center" vertical="center" wrapText="1"/>
      <protection/>
    </xf>
    <xf numFmtId="10" fontId="6" fillId="34" borderId="34" xfId="0" applyNumberFormat="1" applyFont="1" applyFill="1" applyBorder="1" applyAlignment="1" applyProtection="1">
      <alignment horizontal="center" vertical="center"/>
      <protection/>
    </xf>
    <xf numFmtId="10" fontId="6" fillId="34" borderId="35" xfId="0" applyNumberFormat="1" applyFont="1" applyFill="1" applyBorder="1" applyAlignment="1" applyProtection="1">
      <alignment horizontal="center" vertical="center"/>
      <protection/>
    </xf>
    <xf numFmtId="184" fontId="7" fillId="34" borderId="0" xfId="0" applyNumberFormat="1" applyFont="1" applyFill="1" applyBorder="1" applyAlignment="1" applyProtection="1" quotePrefix="1">
      <alignment horizontal="left" vertical="center"/>
      <protection hidden="1"/>
    </xf>
    <xf numFmtId="49" fontId="4" fillId="34" borderId="32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6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6" fillId="34" borderId="33" xfId="0" applyFont="1" applyFill="1" applyBorder="1" applyAlignment="1" applyProtection="1">
      <alignment horizontal="center" vertical="center" wrapText="1"/>
      <protection hidden="1"/>
    </xf>
    <xf numFmtId="10" fontId="6" fillId="34" borderId="32" xfId="0" applyNumberFormat="1" applyFont="1" applyFill="1" applyBorder="1" applyAlignment="1" applyProtection="1">
      <alignment horizontal="center" vertical="center"/>
      <protection/>
    </xf>
    <xf numFmtId="10" fontId="6" fillId="34" borderId="33" xfId="0" applyNumberFormat="1" applyFont="1" applyFill="1" applyBorder="1" applyAlignment="1" applyProtection="1">
      <alignment horizontal="center" vertical="center"/>
      <protection/>
    </xf>
    <xf numFmtId="182" fontId="6" fillId="34" borderId="32" xfId="0" applyNumberFormat="1" applyFont="1" applyFill="1" applyBorder="1" applyAlignment="1" applyProtection="1">
      <alignment horizontal="center" vertical="center" wrapText="1"/>
      <protection/>
    </xf>
    <xf numFmtId="182" fontId="6" fillId="34" borderId="3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Separador de milhares_ELETRICA_2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ED%20-%20OR&#199;AMENTO%20-%20CMEI%20ANITA%20BOTELHO%20-%20ALVENARIA%20-%20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D 01-2014"/>
      <sheetName val="PLANILH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9"/>
  <sheetViews>
    <sheetView tabSelected="1" view="pageBreakPreview" zoomScale="130" zoomScaleNormal="93" zoomScaleSheetLayoutView="130" zoomScalePageLayoutView="0" workbookViewId="0" topLeftCell="A1">
      <selection activeCell="D19" sqref="D19"/>
    </sheetView>
  </sheetViews>
  <sheetFormatPr defaultColWidth="10.421875" defaultRowHeight="15"/>
  <cols>
    <col min="1" max="1" width="5.00390625" style="2" bestFit="1" customWidth="1"/>
    <col min="2" max="2" width="9.421875" style="2" customWidth="1"/>
    <col min="3" max="3" width="6.8515625" style="1" customWidth="1"/>
    <col min="4" max="4" width="71.28125" style="3" customWidth="1"/>
    <col min="5" max="5" width="6.7109375" style="1" customWidth="1"/>
    <col min="6" max="6" width="8.7109375" style="4" customWidth="1"/>
    <col min="7" max="7" width="8.7109375" style="5" hidden="1" customWidth="1"/>
    <col min="8" max="8" width="8.7109375" style="6" hidden="1" customWidth="1"/>
    <col min="9" max="9" width="9.7109375" style="7" customWidth="1"/>
    <col min="10" max="11" width="9.7109375" style="8" hidden="1" customWidth="1"/>
    <col min="12" max="12" width="10.7109375" style="9" customWidth="1"/>
    <col min="13" max="13" width="12.7109375" style="10" customWidth="1"/>
    <col min="14" max="14" width="2.28125" style="111" customWidth="1"/>
    <col min="15" max="15" width="7.140625" style="113" bestFit="1" customWidth="1"/>
    <col min="16" max="20" width="10.421875" style="110" customWidth="1"/>
    <col min="21" max="38" width="10.421875" style="12" customWidth="1"/>
    <col min="39" max="16384" width="10.421875" style="11" customWidth="1"/>
  </cols>
  <sheetData>
    <row r="1" spans="1:38" s="52" customFormat="1" ht="15" customHeight="1">
      <c r="A1" s="23"/>
      <c r="B1" s="23"/>
      <c r="C1" s="24"/>
      <c r="D1" s="25"/>
      <c r="E1" s="47" t="s">
        <v>122</v>
      </c>
      <c r="F1" s="26"/>
      <c r="G1" s="26"/>
      <c r="H1" s="26"/>
      <c r="I1" s="26"/>
      <c r="J1" s="26"/>
      <c r="K1" s="26"/>
      <c r="L1" s="26"/>
      <c r="M1" s="27"/>
      <c r="N1" s="28"/>
      <c r="O1" s="102"/>
      <c r="P1" s="103"/>
      <c r="Q1" s="103"/>
      <c r="R1" s="103"/>
      <c r="S1" s="103"/>
      <c r="T1" s="103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s="52" customFormat="1" ht="15" customHeight="1">
      <c r="A2" s="53"/>
      <c r="B2" s="23"/>
      <c r="C2" s="54"/>
      <c r="D2" s="88"/>
      <c r="E2" s="48" t="s">
        <v>123</v>
      </c>
      <c r="F2" s="56"/>
      <c r="G2" s="57"/>
      <c r="H2" s="57"/>
      <c r="I2" s="58"/>
      <c r="J2" s="58"/>
      <c r="K2" s="58"/>
      <c r="L2" s="59"/>
      <c r="M2" s="60"/>
      <c r="N2" s="61"/>
      <c r="O2" s="102"/>
      <c r="P2" s="103"/>
      <c r="Q2" s="103"/>
      <c r="R2" s="103"/>
      <c r="S2" s="103"/>
      <c r="T2" s="103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s="66" customFormat="1" ht="15" customHeight="1">
      <c r="A3" s="62"/>
      <c r="B3" s="63"/>
      <c r="C3" s="64"/>
      <c r="D3" s="118" t="s">
        <v>85</v>
      </c>
      <c r="E3" s="48" t="s">
        <v>86</v>
      </c>
      <c r="F3" s="29"/>
      <c r="G3" s="29"/>
      <c r="H3" s="29"/>
      <c r="I3" s="29"/>
      <c r="J3" s="29"/>
      <c r="K3" s="29"/>
      <c r="L3" s="29"/>
      <c r="M3" s="30"/>
      <c r="N3" s="70"/>
      <c r="O3" s="104"/>
      <c r="P3" s="105"/>
      <c r="Q3" s="105"/>
      <c r="R3" s="105"/>
      <c r="S3" s="105"/>
      <c r="T3" s="10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8" s="52" customFormat="1" ht="15" customHeight="1">
      <c r="A4" s="53"/>
      <c r="B4" s="23"/>
      <c r="C4" s="64"/>
      <c r="D4" s="55"/>
      <c r="E4" s="48" t="s">
        <v>120</v>
      </c>
      <c r="F4" s="67"/>
      <c r="G4" s="67"/>
      <c r="H4" s="67"/>
      <c r="I4" s="68"/>
      <c r="J4" s="134"/>
      <c r="K4" s="134"/>
      <c r="L4" s="59"/>
      <c r="M4" s="69"/>
      <c r="N4" s="70"/>
      <c r="O4" s="102"/>
      <c r="P4" s="103"/>
      <c r="Q4" s="103"/>
      <c r="R4" s="103"/>
      <c r="S4" s="103"/>
      <c r="T4" s="103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s="52" customFormat="1" ht="15" customHeight="1">
      <c r="A5" s="53"/>
      <c r="B5" s="71"/>
      <c r="C5" s="72"/>
      <c r="D5" s="87" t="s">
        <v>11</v>
      </c>
      <c r="E5" s="49"/>
      <c r="F5" s="73"/>
      <c r="G5" s="74"/>
      <c r="H5" s="75"/>
      <c r="I5" s="76"/>
      <c r="J5" s="76"/>
      <c r="K5" s="76"/>
      <c r="L5" s="76"/>
      <c r="M5" s="77"/>
      <c r="N5" s="48"/>
      <c r="O5" s="102"/>
      <c r="P5" s="103"/>
      <c r="Q5" s="103"/>
      <c r="R5" s="103"/>
      <c r="S5" s="103"/>
      <c r="T5" s="103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s="52" customFormat="1" ht="15" customHeight="1">
      <c r="A6" s="53"/>
      <c r="B6" s="61"/>
      <c r="C6" s="78"/>
      <c r="D6" s="79"/>
      <c r="E6" s="50" t="s">
        <v>0</v>
      </c>
      <c r="F6" s="80"/>
      <c r="G6" s="81"/>
      <c r="H6" s="82"/>
      <c r="I6" s="83"/>
      <c r="J6" s="83"/>
      <c r="K6" s="83"/>
      <c r="L6" s="83"/>
      <c r="M6" s="84"/>
      <c r="N6" s="48"/>
      <c r="O6" s="102"/>
      <c r="P6" s="103"/>
      <c r="Q6" s="103"/>
      <c r="R6" s="103"/>
      <c r="S6" s="103"/>
      <c r="T6" s="103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17" customFormat="1" ht="15" customHeight="1">
      <c r="A7" s="13"/>
      <c r="B7" s="13"/>
      <c r="C7" s="41"/>
      <c r="D7" s="14"/>
      <c r="E7" s="42"/>
      <c r="F7" s="15"/>
      <c r="G7" s="15"/>
      <c r="H7" s="15"/>
      <c r="I7" s="43"/>
      <c r="J7" s="16"/>
      <c r="K7" s="16"/>
      <c r="L7" s="44"/>
      <c r="M7" s="45"/>
      <c r="N7" s="106"/>
      <c r="O7" s="107"/>
      <c r="P7" s="108"/>
      <c r="Q7" s="108"/>
      <c r="R7" s="108"/>
      <c r="S7" s="108"/>
      <c r="T7" s="10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15" ht="15" customHeight="1">
      <c r="A8" s="135" t="s">
        <v>12</v>
      </c>
      <c r="B8" s="137" t="s">
        <v>19</v>
      </c>
      <c r="C8" s="139" t="s">
        <v>1</v>
      </c>
      <c r="D8" s="141" t="s">
        <v>18</v>
      </c>
      <c r="E8" s="141" t="s">
        <v>13</v>
      </c>
      <c r="F8" s="143" t="s">
        <v>22</v>
      </c>
      <c r="G8" s="145" t="s">
        <v>14</v>
      </c>
      <c r="H8" s="130" t="s">
        <v>20</v>
      </c>
      <c r="I8" s="130" t="s">
        <v>15</v>
      </c>
      <c r="J8" s="130" t="s">
        <v>16</v>
      </c>
      <c r="K8" s="130" t="s">
        <v>21</v>
      </c>
      <c r="L8" s="130" t="s">
        <v>10</v>
      </c>
      <c r="M8" s="132" t="s">
        <v>17</v>
      </c>
      <c r="N8" s="19"/>
      <c r="O8" s="109"/>
    </row>
    <row r="9" spans="1:15" ht="15" customHeight="1">
      <c r="A9" s="136"/>
      <c r="B9" s="138"/>
      <c r="C9" s="140"/>
      <c r="D9" s="142"/>
      <c r="E9" s="142"/>
      <c r="F9" s="144"/>
      <c r="G9" s="146"/>
      <c r="H9" s="131"/>
      <c r="I9" s="131"/>
      <c r="J9" s="131"/>
      <c r="K9" s="131"/>
      <c r="L9" s="131"/>
      <c r="M9" s="133"/>
      <c r="N9" s="14"/>
      <c r="O9" s="109"/>
    </row>
    <row r="10" spans="1:40" s="22" customFormat="1" ht="12.75" customHeight="1">
      <c r="A10" s="38"/>
      <c r="B10" s="89"/>
      <c r="C10" s="114" t="s">
        <v>38</v>
      </c>
      <c r="D10" s="115" t="s">
        <v>48</v>
      </c>
      <c r="E10" s="92"/>
      <c r="F10" s="119"/>
      <c r="G10" s="94"/>
      <c r="H10" s="94"/>
      <c r="I10" s="95"/>
      <c r="J10" s="94"/>
      <c r="K10" s="94"/>
      <c r="L10" s="96"/>
      <c r="M10" s="46">
        <f>SUM(L11:L19)</f>
        <v>0</v>
      </c>
      <c r="N10" s="32"/>
      <c r="O10" s="3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21"/>
    </row>
    <row r="11" spans="1:40" s="22" customFormat="1" ht="15" customHeight="1">
      <c r="A11" s="38"/>
      <c r="B11" s="97"/>
      <c r="C11" s="125"/>
      <c r="D11" s="91" t="s">
        <v>87</v>
      </c>
      <c r="E11" s="92" t="s">
        <v>2</v>
      </c>
      <c r="F11" s="119">
        <f>(17*1.7)</f>
        <v>28.9</v>
      </c>
      <c r="G11" s="94">
        <v>0</v>
      </c>
      <c r="H11" s="94">
        <v>0</v>
      </c>
      <c r="I11" s="95">
        <f>J11+K11</f>
        <v>0</v>
      </c>
      <c r="J11" s="94">
        <f>F11*G11</f>
        <v>0</v>
      </c>
      <c r="K11" s="94">
        <f>F11*H11</f>
        <v>0</v>
      </c>
      <c r="L11" s="96">
        <f>F11*I11</f>
        <v>0</v>
      </c>
      <c r="M11" s="46"/>
      <c r="N11" s="32"/>
      <c r="O11" s="3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 t="e">
        <f>#REF!-AN11</f>
        <v>#REF!</v>
      </c>
      <c r="AN11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2" spans="1:40" s="22" customFormat="1" ht="15" customHeight="1">
      <c r="A12" s="38"/>
      <c r="B12" s="98"/>
      <c r="C12" s="125"/>
      <c r="D12" s="91" t="s">
        <v>62</v>
      </c>
      <c r="E12" s="92" t="s">
        <v>2</v>
      </c>
      <c r="F12" s="119">
        <v>27.35</v>
      </c>
      <c r="G12" s="94">
        <v>0</v>
      </c>
      <c r="H12" s="94">
        <v>0</v>
      </c>
      <c r="I12" s="95">
        <f aca="true" t="shared" si="0" ref="I12:I19">J12+K12</f>
        <v>0</v>
      </c>
      <c r="J12" s="94">
        <f aca="true" t="shared" si="1" ref="J12:J19">F12*G12</f>
        <v>0</v>
      </c>
      <c r="K12" s="94">
        <f aca="true" t="shared" si="2" ref="K12:K19">F12*H12</f>
        <v>0</v>
      </c>
      <c r="L12" s="96">
        <f aca="true" t="shared" si="3" ref="L12:L19">F12*I12</f>
        <v>0</v>
      </c>
      <c r="M12" s="46"/>
      <c r="N12" s="32"/>
      <c r="O12" s="3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1" t="e">
        <f>#REF!-AN12</f>
        <v>#REF!</v>
      </c>
      <c r="AN1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3" spans="1:40" s="22" customFormat="1" ht="15" customHeight="1">
      <c r="A13" s="38"/>
      <c r="B13" s="97">
        <v>101243</v>
      </c>
      <c r="C13" s="125"/>
      <c r="D13" s="91" t="s">
        <v>29</v>
      </c>
      <c r="E13" s="92" t="s">
        <v>4</v>
      </c>
      <c r="F13" s="119">
        <v>2.4</v>
      </c>
      <c r="G13" s="94">
        <v>0</v>
      </c>
      <c r="H13" s="94">
        <v>0</v>
      </c>
      <c r="I13" s="95">
        <f t="shared" si="0"/>
        <v>0</v>
      </c>
      <c r="J13" s="94">
        <f t="shared" si="1"/>
        <v>0</v>
      </c>
      <c r="K13" s="94">
        <f t="shared" si="2"/>
        <v>0</v>
      </c>
      <c r="L13" s="96">
        <f t="shared" si="3"/>
        <v>0</v>
      </c>
      <c r="M13" s="46"/>
      <c r="N13" s="32"/>
      <c r="O13" s="3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1" t="e">
        <f>#REF!-AN13</f>
        <v>#REF!</v>
      </c>
      <c r="AN1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4" spans="1:40" s="22" customFormat="1" ht="15" customHeight="1">
      <c r="A14" s="38"/>
      <c r="B14" s="97">
        <v>101225</v>
      </c>
      <c r="C14" s="125"/>
      <c r="D14" s="91" t="s">
        <v>28</v>
      </c>
      <c r="E14" s="92" t="s">
        <v>2</v>
      </c>
      <c r="F14" s="119">
        <v>110.7</v>
      </c>
      <c r="G14" s="94">
        <v>0</v>
      </c>
      <c r="H14" s="94">
        <v>0</v>
      </c>
      <c r="I14" s="95">
        <f t="shared" si="0"/>
        <v>0</v>
      </c>
      <c r="J14" s="94">
        <f t="shared" si="1"/>
        <v>0</v>
      </c>
      <c r="K14" s="94">
        <f t="shared" si="2"/>
        <v>0</v>
      </c>
      <c r="L14" s="96">
        <f t="shared" si="3"/>
        <v>0</v>
      </c>
      <c r="M14" s="46"/>
      <c r="N14" s="32"/>
      <c r="O14" s="3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1" t="e">
        <f>#REF!-AN14</f>
        <v>#REF!</v>
      </c>
      <c r="AN14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5" spans="1:40" s="22" customFormat="1" ht="15" customHeight="1">
      <c r="A15" s="38"/>
      <c r="B15" s="97">
        <v>101253</v>
      </c>
      <c r="C15" s="125"/>
      <c r="D15" s="91" t="s">
        <v>117</v>
      </c>
      <c r="E15" s="92" t="s">
        <v>30</v>
      </c>
      <c r="F15" s="119">
        <v>1</v>
      </c>
      <c r="G15" s="94">
        <v>0</v>
      </c>
      <c r="H15" s="94">
        <v>0</v>
      </c>
      <c r="I15" s="95">
        <f t="shared" si="0"/>
        <v>0</v>
      </c>
      <c r="J15" s="94">
        <f t="shared" si="1"/>
        <v>0</v>
      </c>
      <c r="K15" s="94">
        <f t="shared" si="2"/>
        <v>0</v>
      </c>
      <c r="L15" s="96">
        <f t="shared" si="3"/>
        <v>0</v>
      </c>
      <c r="M15" s="46"/>
      <c r="N15" s="32"/>
      <c r="O15" s="3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 t="e">
        <f>#REF!-AN15</f>
        <v>#REF!</v>
      </c>
      <c r="AN15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6" spans="1:40" s="22" customFormat="1" ht="15" customHeight="1">
      <c r="A16" s="38"/>
      <c r="B16" s="97">
        <v>101253</v>
      </c>
      <c r="C16" s="125"/>
      <c r="D16" s="91" t="s">
        <v>83</v>
      </c>
      <c r="E16" s="92" t="s">
        <v>30</v>
      </c>
      <c r="F16" s="119">
        <v>3</v>
      </c>
      <c r="G16" s="94">
        <v>0</v>
      </c>
      <c r="H16" s="94">
        <v>0</v>
      </c>
      <c r="I16" s="95">
        <f t="shared" si="0"/>
        <v>0</v>
      </c>
      <c r="J16" s="94">
        <f t="shared" si="1"/>
        <v>0</v>
      </c>
      <c r="K16" s="94">
        <f t="shared" si="2"/>
        <v>0</v>
      </c>
      <c r="L16" s="96">
        <f t="shared" si="3"/>
        <v>0</v>
      </c>
      <c r="M16" s="46"/>
      <c r="N16" s="32"/>
      <c r="O16" s="3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 t="e">
        <f>#REF!-AN16</f>
        <v>#REF!</v>
      </c>
      <c r="AN16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7" spans="1:40" s="22" customFormat="1" ht="15" customHeight="1">
      <c r="A17" s="38"/>
      <c r="B17" s="98"/>
      <c r="C17" s="125"/>
      <c r="D17" s="91" t="s">
        <v>84</v>
      </c>
      <c r="E17" s="92" t="s">
        <v>30</v>
      </c>
      <c r="F17" s="119">
        <v>2</v>
      </c>
      <c r="G17" s="94">
        <v>0</v>
      </c>
      <c r="H17" s="94">
        <v>0</v>
      </c>
      <c r="I17" s="95">
        <f t="shared" si="0"/>
        <v>0</v>
      </c>
      <c r="J17" s="94">
        <f t="shared" si="1"/>
        <v>0</v>
      </c>
      <c r="K17" s="94">
        <f t="shared" si="2"/>
        <v>0</v>
      </c>
      <c r="L17" s="96">
        <f t="shared" si="3"/>
        <v>0</v>
      </c>
      <c r="M17" s="46"/>
      <c r="N17" s="32"/>
      <c r="O17" s="3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 t="e">
        <f>#REF!-AN17</f>
        <v>#REF!</v>
      </c>
      <c r="AN17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8" spans="1:40" s="22" customFormat="1" ht="15" customHeight="1">
      <c r="A18" s="38"/>
      <c r="B18" s="98"/>
      <c r="C18" s="125"/>
      <c r="D18" s="91" t="s">
        <v>99</v>
      </c>
      <c r="E18" s="92" t="s">
        <v>3</v>
      </c>
      <c r="F18" s="119">
        <v>1.5</v>
      </c>
      <c r="G18" s="94">
        <v>0</v>
      </c>
      <c r="H18" s="94">
        <v>0</v>
      </c>
      <c r="I18" s="95">
        <f t="shared" si="0"/>
        <v>0</v>
      </c>
      <c r="J18" s="94">
        <f t="shared" si="1"/>
        <v>0</v>
      </c>
      <c r="K18" s="94">
        <f t="shared" si="2"/>
        <v>0</v>
      </c>
      <c r="L18" s="96">
        <f t="shared" si="3"/>
        <v>0</v>
      </c>
      <c r="M18" s="46"/>
      <c r="N18" s="32"/>
      <c r="O18" s="3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 t="e">
        <f>#REF!-AN18</f>
        <v>#REF!</v>
      </c>
      <c r="AN18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9" spans="1:256" s="22" customFormat="1" ht="15" customHeight="1">
      <c r="A19" s="116"/>
      <c r="B19" s="116"/>
      <c r="C19" s="126"/>
      <c r="D19" s="116" t="s">
        <v>61</v>
      </c>
      <c r="E19" s="117" t="s">
        <v>27</v>
      </c>
      <c r="F19" s="123">
        <f>F14*0.05+(F13*1.3)</f>
        <v>8.655000000000001</v>
      </c>
      <c r="G19" s="94">
        <v>0</v>
      </c>
      <c r="H19" s="94">
        <v>0</v>
      </c>
      <c r="I19" s="95">
        <f t="shared" si="0"/>
        <v>0</v>
      </c>
      <c r="J19" s="94">
        <f t="shared" si="1"/>
        <v>0</v>
      </c>
      <c r="K19" s="94">
        <f t="shared" si="2"/>
        <v>0</v>
      </c>
      <c r="L19" s="96">
        <f t="shared" si="3"/>
        <v>0</v>
      </c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s="22" customFormat="1" ht="15" customHeight="1">
      <c r="A20" s="116"/>
      <c r="B20" s="116"/>
      <c r="C20" s="126"/>
      <c r="D20" s="116"/>
      <c r="E20" s="117"/>
      <c r="F20" s="120"/>
      <c r="G20" s="116"/>
      <c r="H20" s="116"/>
      <c r="I20" s="12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40" s="22" customFormat="1" ht="15" customHeight="1">
      <c r="A21" s="38"/>
      <c r="B21" s="89"/>
      <c r="C21" s="121" t="s">
        <v>39</v>
      </c>
      <c r="D21" s="115" t="s">
        <v>45</v>
      </c>
      <c r="E21" s="92" t="s">
        <v>33</v>
      </c>
      <c r="F21" s="119"/>
      <c r="G21" s="94">
        <f>IF(OR(B21="",E21=0),"",VLOOKUP(B21,#REF!,4,0))</f>
      </c>
      <c r="H21" s="94">
        <f>IF(OR(B21="",E21=0),"",VLOOKUP(B21,#REF!,5,0))</f>
      </c>
      <c r="I21" s="95">
        <f>IF(F21="","",ROUND((G21+H21)*$O$9,2))</f>
      </c>
      <c r="J21" s="94">
        <f>IF(F21="","",F21*G21)</f>
      </c>
      <c r="K21" s="94">
        <f>IF(F21="","",F21*H21)</f>
      </c>
      <c r="L21" s="96">
        <f>IF(F21="","",F21*I21)</f>
      </c>
      <c r="M21" s="46">
        <f>SUM(L22)</f>
        <v>0</v>
      </c>
      <c r="N21" s="32"/>
      <c r="O21" s="3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 t="e">
        <f>#REF!-AN21</f>
        <v>#REF!</v>
      </c>
      <c r="AN21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22" spans="1:40" s="22" customFormat="1" ht="15" customHeight="1">
      <c r="A22" s="38"/>
      <c r="B22" s="85"/>
      <c r="C22" s="125"/>
      <c r="D22" s="91" t="s">
        <v>31</v>
      </c>
      <c r="E22" s="92" t="s">
        <v>2</v>
      </c>
      <c r="F22" s="119">
        <v>41.5</v>
      </c>
      <c r="G22" s="94">
        <v>0</v>
      </c>
      <c r="H22" s="94">
        <v>0</v>
      </c>
      <c r="I22" s="95">
        <f>J22+K22</f>
        <v>0</v>
      </c>
      <c r="J22" s="94">
        <f>F22*G22</f>
        <v>0</v>
      </c>
      <c r="K22" s="94">
        <f>F22*H22</f>
        <v>0</v>
      </c>
      <c r="L22" s="96">
        <f>F22*I22</f>
        <v>0</v>
      </c>
      <c r="M22" s="46"/>
      <c r="N22" s="32"/>
      <c r="O22" s="31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" t="e">
        <f>#REF!-AN22</f>
        <v>#REF!</v>
      </c>
      <c r="AN2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23" spans="1:40" s="22" customFormat="1" ht="15" customHeight="1">
      <c r="A23" s="38"/>
      <c r="B23" s="97"/>
      <c r="C23" s="125"/>
      <c r="D23" s="91" t="s">
        <v>33</v>
      </c>
      <c r="E23" s="92" t="s">
        <v>33</v>
      </c>
      <c r="F23" s="119"/>
      <c r="G23" s="94">
        <f>IF(OR(B23="",E23=0),"",VLOOKUP(B23,#REF!,4,0))</f>
      </c>
      <c r="H23" s="94">
        <f>IF(OR(B23="",E23=0),"",VLOOKUP(B23,#REF!,5,0))</f>
      </c>
      <c r="I23" s="95">
        <f>IF(F23="","",ROUND((G23+H23)*$O$9,2))</f>
      </c>
      <c r="J23" s="94">
        <f>IF(F23="","",F23*G23)</f>
      </c>
      <c r="K23" s="94">
        <f>IF(F23="","",F23*H23)</f>
      </c>
      <c r="L23" s="96">
        <f>IF(F23="","",F23*I23)</f>
      </c>
      <c r="M23" s="46"/>
      <c r="N23" s="32"/>
      <c r="O23" s="3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 t="e">
        <f>#REF!-AN23</f>
        <v>#REF!</v>
      </c>
      <c r="AN2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24" spans="1:40" s="22" customFormat="1" ht="15" customHeight="1">
      <c r="A24" s="38"/>
      <c r="B24" s="89"/>
      <c r="C24" s="121" t="s">
        <v>40</v>
      </c>
      <c r="D24" s="115" t="s">
        <v>24</v>
      </c>
      <c r="E24" s="92" t="s">
        <v>33</v>
      </c>
      <c r="F24" s="119"/>
      <c r="G24" s="94">
        <f>IF(OR(B24="",E24=0),"",VLOOKUP(B24,#REF!,4,0))</f>
      </c>
      <c r="H24" s="94">
        <f>IF(OR(B24="",E24=0),"",VLOOKUP(B24,#REF!,5,0))</f>
      </c>
      <c r="I24" s="95">
        <f>IF(F24="","",ROUND((G24+H24)*$O$9,2))</f>
      </c>
      <c r="J24" s="94">
        <f>IF(F24="","",F24*G24)</f>
      </c>
      <c r="K24" s="94">
        <f>IF(F24="","",F24*H24)</f>
      </c>
      <c r="L24" s="96">
        <f>IF(F24="","",F24*I24)</f>
      </c>
      <c r="M24" s="46">
        <f>SUM(L25:L29)</f>
        <v>0</v>
      </c>
      <c r="N24" s="32"/>
      <c r="O24" s="31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1" t="e">
        <f>#REF!-AN24</f>
        <v>#REF!</v>
      </c>
      <c r="AN24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25" spans="1:40" s="22" customFormat="1" ht="22.5">
      <c r="A25" s="38"/>
      <c r="B25" s="97"/>
      <c r="C25" s="125"/>
      <c r="D25" s="91" t="s">
        <v>104</v>
      </c>
      <c r="E25" s="92" t="s">
        <v>7</v>
      </c>
      <c r="F25" s="119">
        <v>2</v>
      </c>
      <c r="G25" s="94">
        <v>0</v>
      </c>
      <c r="H25" s="94">
        <v>0</v>
      </c>
      <c r="I25" s="95">
        <f>J25+K25</f>
        <v>0</v>
      </c>
      <c r="J25" s="94">
        <f>F25*G25</f>
        <v>0</v>
      </c>
      <c r="K25" s="94">
        <f>F25*H25</f>
        <v>0</v>
      </c>
      <c r="L25" s="96">
        <f>F25*I25</f>
        <v>0</v>
      </c>
      <c r="M25" s="46"/>
      <c r="N25" s="32"/>
      <c r="O25" s="3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 t="e">
        <f>#REF!-AN25</f>
        <v>#REF!</v>
      </c>
      <c r="AN25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26" spans="1:40" s="22" customFormat="1" ht="22.5">
      <c r="A26" s="38"/>
      <c r="B26" s="97"/>
      <c r="C26" s="125"/>
      <c r="D26" s="91" t="s">
        <v>105</v>
      </c>
      <c r="E26" s="92" t="s">
        <v>7</v>
      </c>
      <c r="F26" s="119">
        <v>2</v>
      </c>
      <c r="G26" s="94">
        <v>0</v>
      </c>
      <c r="H26" s="94">
        <v>0</v>
      </c>
      <c r="I26" s="95">
        <f>J26+K26</f>
        <v>0</v>
      </c>
      <c r="J26" s="94">
        <f>F26*G26</f>
        <v>0</v>
      </c>
      <c r="K26" s="94">
        <f>F26*H26</f>
        <v>0</v>
      </c>
      <c r="L26" s="96">
        <f>F26*I26</f>
        <v>0</v>
      </c>
      <c r="M26" s="46"/>
      <c r="N26" s="32"/>
      <c r="O26" s="3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1"/>
      <c r="AN26" s="21"/>
    </row>
    <row r="27" spans="1:40" s="22" customFormat="1" ht="33.75">
      <c r="A27" s="38"/>
      <c r="B27" s="97"/>
      <c r="C27" s="125"/>
      <c r="D27" s="91" t="s">
        <v>103</v>
      </c>
      <c r="E27" s="92" t="s">
        <v>92</v>
      </c>
      <c r="F27" s="119">
        <f>F25+F26</f>
        <v>4</v>
      </c>
      <c r="G27" s="94">
        <v>0</v>
      </c>
      <c r="H27" s="94">
        <v>0</v>
      </c>
      <c r="I27" s="95">
        <f>J27+K27</f>
        <v>0</v>
      </c>
      <c r="J27" s="94">
        <f>F27*G27</f>
        <v>0</v>
      </c>
      <c r="K27" s="94">
        <f>F27*H27</f>
        <v>0</v>
      </c>
      <c r="L27" s="96">
        <f>F27*I27</f>
        <v>0</v>
      </c>
      <c r="M27" s="46"/>
      <c r="N27" s="32"/>
      <c r="O27" s="3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N27" s="21"/>
    </row>
    <row r="28" spans="1:40" s="22" customFormat="1" ht="22.5">
      <c r="A28" s="38"/>
      <c r="B28" s="97"/>
      <c r="C28" s="125"/>
      <c r="D28" s="91" t="s">
        <v>106</v>
      </c>
      <c r="E28" s="92" t="s">
        <v>2</v>
      </c>
      <c r="F28" s="119">
        <f>2.1*1.4</f>
        <v>2.94</v>
      </c>
      <c r="G28" s="94">
        <v>0</v>
      </c>
      <c r="H28" s="94">
        <v>0</v>
      </c>
      <c r="I28" s="95">
        <f>J28+K28</f>
        <v>0</v>
      </c>
      <c r="J28" s="94">
        <f>F28*G28</f>
        <v>0</v>
      </c>
      <c r="K28" s="94">
        <f>F28*H28</f>
        <v>0</v>
      </c>
      <c r="L28" s="96">
        <f>F28*I28</f>
        <v>0</v>
      </c>
      <c r="M28" s="46"/>
      <c r="N28" s="32"/>
      <c r="O28" s="31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21"/>
    </row>
    <row r="29" spans="1:40" s="22" customFormat="1" ht="22.5">
      <c r="A29" s="38"/>
      <c r="B29" s="97"/>
      <c r="C29" s="125"/>
      <c r="D29" s="91" t="s">
        <v>107</v>
      </c>
      <c r="E29" s="92" t="s">
        <v>7</v>
      </c>
      <c r="F29" s="119">
        <v>3</v>
      </c>
      <c r="G29" s="94">
        <v>0</v>
      </c>
      <c r="H29" s="94">
        <v>0</v>
      </c>
      <c r="I29" s="95">
        <f>J29+K29</f>
        <v>0</v>
      </c>
      <c r="J29" s="94">
        <f>F29*G29</f>
        <v>0</v>
      </c>
      <c r="K29" s="94">
        <f>F29*H29</f>
        <v>0</v>
      </c>
      <c r="L29" s="96">
        <f>F29*I29</f>
        <v>0</v>
      </c>
      <c r="M29" s="46"/>
      <c r="N29" s="32"/>
      <c r="O29" s="3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1"/>
    </row>
    <row r="30" spans="1:40" s="22" customFormat="1" ht="11.25">
      <c r="A30" s="38"/>
      <c r="B30" s="97"/>
      <c r="C30" s="125"/>
      <c r="D30" s="91"/>
      <c r="E30" s="92"/>
      <c r="F30" s="119"/>
      <c r="G30" s="94"/>
      <c r="H30" s="94"/>
      <c r="I30" s="95"/>
      <c r="J30" s="94"/>
      <c r="K30" s="94"/>
      <c r="L30" s="96"/>
      <c r="M30" s="46"/>
      <c r="N30" s="32"/>
      <c r="O30" s="3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21"/>
    </row>
    <row r="31" spans="1:40" s="22" customFormat="1" ht="15" customHeight="1">
      <c r="A31" s="38"/>
      <c r="B31" s="89"/>
      <c r="C31" s="121" t="s">
        <v>42</v>
      </c>
      <c r="D31" s="115" t="s">
        <v>25</v>
      </c>
      <c r="E31" s="92" t="s">
        <v>33</v>
      </c>
      <c r="F31" s="119"/>
      <c r="G31" s="94">
        <f>IF(OR(B31="",E31=0),"",VLOOKUP(B31,#REF!,4,0))</f>
      </c>
      <c r="H31" s="94">
        <f>IF(OR(B31="",E31=0),"",VLOOKUP(B31,#REF!,5,0))</f>
      </c>
      <c r="I31" s="95">
        <f>IF(F31="","",ROUND((G31+H31)*$O$9,2))</f>
      </c>
      <c r="J31" s="94">
        <f>IF(F31="","",F31*G31)</f>
      </c>
      <c r="K31" s="94">
        <f>IF(F31="","",F31*H31)</f>
      </c>
      <c r="L31" s="96">
        <f>IF(F31="","",F31*I31)</f>
      </c>
      <c r="M31" s="46">
        <f>SUM(L32:L36)</f>
        <v>0</v>
      </c>
      <c r="N31" s="32"/>
      <c r="O31" s="3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 t="e">
        <f>#REF!-AN31</f>
        <v>#REF!</v>
      </c>
      <c r="AN31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32" spans="1:40" s="22" customFormat="1" ht="15" customHeight="1">
      <c r="A32" s="38"/>
      <c r="B32" s="89"/>
      <c r="C32" s="121"/>
      <c r="D32" s="91" t="s">
        <v>88</v>
      </c>
      <c r="E32" s="92" t="s">
        <v>2</v>
      </c>
      <c r="F32" s="119">
        <v>110.7</v>
      </c>
      <c r="G32" s="94">
        <v>0</v>
      </c>
      <c r="H32" s="94">
        <v>0</v>
      </c>
      <c r="I32" s="95">
        <f>J32+K32</f>
        <v>0</v>
      </c>
      <c r="J32" s="94">
        <f>F32*G32</f>
        <v>0</v>
      </c>
      <c r="K32" s="94">
        <f>F32*H32</f>
        <v>0</v>
      </c>
      <c r="L32" s="96">
        <f>F32*I32</f>
        <v>0</v>
      </c>
      <c r="M32" s="46"/>
      <c r="N32" s="32"/>
      <c r="O32" s="3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</row>
    <row r="33" spans="1:40" s="22" customFormat="1" ht="22.5">
      <c r="A33" s="38"/>
      <c r="B33" s="89"/>
      <c r="C33" s="121"/>
      <c r="D33" s="91" t="s">
        <v>89</v>
      </c>
      <c r="E33" s="92" t="s">
        <v>2</v>
      </c>
      <c r="F33" s="119">
        <f>F32</f>
        <v>110.7</v>
      </c>
      <c r="G33" s="94">
        <v>0</v>
      </c>
      <c r="H33" s="94">
        <v>0</v>
      </c>
      <c r="I33" s="95">
        <f>J33+K33</f>
        <v>0</v>
      </c>
      <c r="J33" s="94">
        <f>F33*G33</f>
        <v>0</v>
      </c>
      <c r="K33" s="94">
        <f>F33*H33</f>
        <v>0</v>
      </c>
      <c r="L33" s="96">
        <f>F33*I33</f>
        <v>0</v>
      </c>
      <c r="M33" s="46"/>
      <c r="N33" s="32"/>
      <c r="O33" s="31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1"/>
      <c r="AN33" s="21"/>
    </row>
    <row r="34" spans="1:40" s="22" customFormat="1" ht="22.5">
      <c r="A34" s="38"/>
      <c r="B34" s="89"/>
      <c r="C34" s="121"/>
      <c r="D34" s="91" t="s">
        <v>91</v>
      </c>
      <c r="E34" s="92" t="s">
        <v>2</v>
      </c>
      <c r="F34" s="119">
        <v>162.13</v>
      </c>
      <c r="G34" s="94">
        <v>0</v>
      </c>
      <c r="H34" s="94">
        <v>0</v>
      </c>
      <c r="I34" s="95">
        <f>J34+K34</f>
        <v>0</v>
      </c>
      <c r="J34" s="94">
        <f>F34*G34</f>
        <v>0</v>
      </c>
      <c r="K34" s="94">
        <f>F34*H34</f>
        <v>0</v>
      </c>
      <c r="L34" s="96">
        <f>F34*I34</f>
        <v>0</v>
      </c>
      <c r="M34" s="46"/>
      <c r="N34" s="32"/>
      <c r="O34" s="3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21"/>
    </row>
    <row r="35" spans="1:40" s="22" customFormat="1" ht="22.5">
      <c r="A35" s="38"/>
      <c r="B35" s="89"/>
      <c r="C35" s="121"/>
      <c r="D35" s="91" t="s">
        <v>90</v>
      </c>
      <c r="E35" s="92" t="s">
        <v>2</v>
      </c>
      <c r="F35" s="119">
        <f>F34</f>
        <v>162.13</v>
      </c>
      <c r="G35" s="94">
        <v>0</v>
      </c>
      <c r="H35" s="94">
        <v>0</v>
      </c>
      <c r="I35" s="95">
        <f>J35+K35</f>
        <v>0</v>
      </c>
      <c r="J35" s="94">
        <f>F35*G35</f>
        <v>0</v>
      </c>
      <c r="K35" s="94">
        <f>F35*H35</f>
        <v>0</v>
      </c>
      <c r="L35" s="96">
        <f>F35*I35</f>
        <v>0</v>
      </c>
      <c r="M35" s="46"/>
      <c r="N35" s="32"/>
      <c r="O35" s="31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1"/>
      <c r="AN35" s="21"/>
    </row>
    <row r="36" spans="1:40" s="22" customFormat="1" ht="22.5">
      <c r="A36" s="38"/>
      <c r="B36" s="89"/>
      <c r="C36" s="121"/>
      <c r="D36" s="91" t="s">
        <v>116</v>
      </c>
      <c r="E36" s="92" t="s">
        <v>3</v>
      </c>
      <c r="F36" s="119">
        <v>48.81</v>
      </c>
      <c r="G36" s="94">
        <v>0</v>
      </c>
      <c r="H36" s="94">
        <v>0</v>
      </c>
      <c r="I36" s="95">
        <f>J36+K36</f>
        <v>0</v>
      </c>
      <c r="J36" s="94">
        <f>F36*G36</f>
        <v>0</v>
      </c>
      <c r="K36" s="94">
        <f>F36*H36</f>
        <v>0</v>
      </c>
      <c r="L36" s="96">
        <f>F36*I36</f>
        <v>0</v>
      </c>
      <c r="M36" s="46"/>
      <c r="N36" s="32"/>
      <c r="O36" s="3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  <c r="AN36" s="21"/>
    </row>
    <row r="37" spans="1:40" s="22" customFormat="1" ht="11.25">
      <c r="A37" s="38"/>
      <c r="B37" s="89"/>
      <c r="C37" s="121"/>
      <c r="D37" s="91"/>
      <c r="E37" s="92"/>
      <c r="F37" s="119"/>
      <c r="G37" s="94"/>
      <c r="H37" s="94"/>
      <c r="I37" s="95"/>
      <c r="J37" s="94"/>
      <c r="K37" s="94"/>
      <c r="L37" s="96"/>
      <c r="M37" s="46"/>
      <c r="N37" s="32"/>
      <c r="O37" s="3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1"/>
      <c r="AN37" s="21"/>
    </row>
    <row r="38" spans="1:40" s="22" customFormat="1" ht="15" customHeight="1">
      <c r="A38" s="38"/>
      <c r="B38" s="89"/>
      <c r="C38" s="121" t="s">
        <v>43</v>
      </c>
      <c r="D38" s="115" t="s">
        <v>46</v>
      </c>
      <c r="E38" s="92" t="s">
        <v>33</v>
      </c>
      <c r="F38" s="119"/>
      <c r="G38" s="94">
        <f>IF(OR(B38="",E38=0),"",VLOOKUP(B38,#REF!,4,0))</f>
      </c>
      <c r="H38" s="94">
        <f>IF(OR(B38="",E38=0),"",VLOOKUP(B38,#REF!,5,0))</f>
      </c>
      <c r="I38" s="95">
        <f>IF(F38="","",ROUND((G38+H38)*$O$9,2))</f>
      </c>
      <c r="J38" s="94">
        <f>IF(F38="","",F38*G38)</f>
      </c>
      <c r="K38" s="94">
        <f>IF(F38="","",F38*H38)</f>
      </c>
      <c r="L38" s="96">
        <f>IF(F38="","",F38*I38)</f>
      </c>
      <c r="M38" s="46">
        <f>SUM(L39:L40)</f>
        <v>0</v>
      </c>
      <c r="N38" s="32"/>
      <c r="O38" s="3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 t="e">
        <f>#REF!-AN38</f>
        <v>#REF!</v>
      </c>
      <c r="AN38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39" spans="1:40" s="22" customFormat="1" ht="22.5">
      <c r="A39" s="38"/>
      <c r="B39" s="89"/>
      <c r="C39" s="121"/>
      <c r="D39" s="91" t="s">
        <v>78</v>
      </c>
      <c r="E39" s="92" t="s">
        <v>2</v>
      </c>
      <c r="F39" s="119">
        <v>26</v>
      </c>
      <c r="G39" s="94">
        <v>0</v>
      </c>
      <c r="H39" s="94">
        <v>0</v>
      </c>
      <c r="I39" s="95">
        <f>J39+K39</f>
        <v>0</v>
      </c>
      <c r="J39" s="94">
        <f>F39*G39</f>
        <v>0</v>
      </c>
      <c r="K39" s="94">
        <f>F39*H39</f>
        <v>0</v>
      </c>
      <c r="L39" s="96">
        <f>F39*I39</f>
        <v>0</v>
      </c>
      <c r="M39" s="46"/>
      <c r="N39" s="32"/>
      <c r="O39" s="3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1"/>
      <c r="AN39" s="21"/>
    </row>
    <row r="40" spans="1:40" s="22" customFormat="1" ht="22.5">
      <c r="A40" s="38"/>
      <c r="B40" s="89"/>
      <c r="C40" s="121"/>
      <c r="D40" s="91" t="s">
        <v>119</v>
      </c>
      <c r="E40" s="92" t="s">
        <v>2</v>
      </c>
      <c r="F40" s="119">
        <v>2.05</v>
      </c>
      <c r="G40" s="94">
        <v>0</v>
      </c>
      <c r="H40" s="94">
        <v>0</v>
      </c>
      <c r="I40" s="95">
        <f>J40+K40</f>
        <v>0</v>
      </c>
      <c r="J40" s="94">
        <f>F40*G40</f>
        <v>0</v>
      </c>
      <c r="K40" s="94">
        <f>F40*H40</f>
        <v>0</v>
      </c>
      <c r="L40" s="96">
        <f>F40*I40</f>
        <v>0</v>
      </c>
      <c r="M40" s="46"/>
      <c r="N40" s="32"/>
      <c r="O40" s="3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21"/>
    </row>
    <row r="41" spans="1:40" s="22" customFormat="1" ht="15" customHeight="1">
      <c r="A41" s="38"/>
      <c r="B41" s="97"/>
      <c r="C41" s="125"/>
      <c r="D41" s="91"/>
      <c r="E41" s="92"/>
      <c r="F41" s="119"/>
      <c r="G41" s="94"/>
      <c r="H41" s="94"/>
      <c r="I41" s="95"/>
      <c r="J41" s="94"/>
      <c r="K41" s="94"/>
      <c r="L41" s="96"/>
      <c r="M41" s="46"/>
      <c r="N41" s="32"/>
      <c r="O41" s="3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1"/>
      <c r="AN41" s="21"/>
    </row>
    <row r="42" spans="1:40" s="22" customFormat="1" ht="15" customHeight="1">
      <c r="A42" s="38"/>
      <c r="B42" s="89"/>
      <c r="C42" s="121" t="s">
        <v>49</v>
      </c>
      <c r="D42" s="115" t="s">
        <v>101</v>
      </c>
      <c r="E42" s="92" t="s">
        <v>33</v>
      </c>
      <c r="F42" s="119"/>
      <c r="G42" s="94">
        <f>IF(OR(B42="",E42=0),"",VLOOKUP(B42,#REF!,4,0))</f>
      </c>
      <c r="H42" s="94">
        <f>IF(OR(B42="",E42=0),"",VLOOKUP(B42,#REF!,5,0))</f>
      </c>
      <c r="I42" s="95">
        <f>IF(F42="","",ROUND((G42+H42)*$O$9,2))</f>
      </c>
      <c r="J42" s="94">
        <f>IF(F42="","",F42*G42)</f>
      </c>
      <c r="K42" s="94">
        <f>IF(F42="","",F42*H42)</f>
      </c>
      <c r="L42" s="96">
        <f>IF(F42="","",F42*I42)</f>
      </c>
      <c r="M42" s="46">
        <f>SUM(L43:L45)</f>
        <v>0</v>
      </c>
      <c r="N42" s="32"/>
      <c r="O42" s="3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 t="e">
        <f>#REF!-AN42</f>
        <v>#REF!</v>
      </c>
      <c r="AN4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43" spans="1:40" s="22" customFormat="1" ht="22.5">
      <c r="A43" s="38"/>
      <c r="B43" s="89"/>
      <c r="C43" s="121"/>
      <c r="D43" s="91" t="s">
        <v>100</v>
      </c>
      <c r="E43" s="92" t="s">
        <v>2</v>
      </c>
      <c r="F43" s="119">
        <f>20*0.8</f>
        <v>16</v>
      </c>
      <c r="G43" s="94">
        <v>0</v>
      </c>
      <c r="H43" s="94">
        <v>0</v>
      </c>
      <c r="I43" s="95">
        <f>J43+K43</f>
        <v>0</v>
      </c>
      <c r="J43" s="94">
        <f>F43*G43</f>
        <v>0</v>
      </c>
      <c r="K43" s="94">
        <f>F43*H43</f>
        <v>0</v>
      </c>
      <c r="L43" s="96">
        <f>F43*I43</f>
        <v>0</v>
      </c>
      <c r="M43" s="46"/>
      <c r="N43" s="32"/>
      <c r="O43" s="3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1"/>
      <c r="AN43" s="21"/>
    </row>
    <row r="44" spans="1:40" s="22" customFormat="1" ht="15" customHeight="1">
      <c r="A44" s="38"/>
      <c r="B44" s="89"/>
      <c r="C44" s="121"/>
      <c r="D44" s="91" t="s">
        <v>118</v>
      </c>
      <c r="E44" s="92" t="s">
        <v>3</v>
      </c>
      <c r="F44" s="119">
        <f>F43/0.8</f>
        <v>20</v>
      </c>
      <c r="G44" s="94">
        <v>0</v>
      </c>
      <c r="H44" s="94">
        <v>0</v>
      </c>
      <c r="I44" s="95">
        <f>J44+K44</f>
        <v>0</v>
      </c>
      <c r="J44" s="94">
        <f>F44*G44</f>
        <v>0</v>
      </c>
      <c r="K44" s="94">
        <f>F44*H44</f>
        <v>0</v>
      </c>
      <c r="L44" s="96">
        <f>F44*I44</f>
        <v>0</v>
      </c>
      <c r="M44" s="46"/>
      <c r="N44" s="32"/>
      <c r="O44" s="3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1"/>
      <c r="AN44" s="21"/>
    </row>
    <row r="45" spans="1:40" s="22" customFormat="1" ht="15" customHeight="1">
      <c r="A45" s="38"/>
      <c r="B45" s="89"/>
      <c r="C45" s="121"/>
      <c r="D45" s="91" t="s">
        <v>102</v>
      </c>
      <c r="E45" s="92" t="s">
        <v>2</v>
      </c>
      <c r="F45" s="119">
        <v>26.7</v>
      </c>
      <c r="G45" s="94">
        <v>0</v>
      </c>
      <c r="H45" s="94">
        <v>0</v>
      </c>
      <c r="I45" s="95">
        <f>J45+K45</f>
        <v>0</v>
      </c>
      <c r="J45" s="94">
        <f>F45*G45</f>
        <v>0</v>
      </c>
      <c r="K45" s="94">
        <f>F45*H45</f>
        <v>0</v>
      </c>
      <c r="L45" s="96">
        <f>F45*I45</f>
        <v>0</v>
      </c>
      <c r="M45" s="46"/>
      <c r="N45" s="32"/>
      <c r="O45" s="3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/>
      <c r="AN45" s="21"/>
    </row>
    <row r="46" spans="1:40" s="22" customFormat="1" ht="15" customHeight="1">
      <c r="A46" s="38"/>
      <c r="B46" s="89"/>
      <c r="C46" s="121"/>
      <c r="D46" s="115"/>
      <c r="E46" s="92"/>
      <c r="F46" s="119"/>
      <c r="G46" s="94"/>
      <c r="H46" s="94"/>
      <c r="I46" s="95"/>
      <c r="J46" s="94"/>
      <c r="K46" s="94"/>
      <c r="L46" s="96"/>
      <c r="M46" s="46"/>
      <c r="N46" s="32"/>
      <c r="O46" s="3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21"/>
    </row>
    <row r="47" spans="1:40" s="22" customFormat="1" ht="15" customHeight="1">
      <c r="A47" s="38"/>
      <c r="B47" s="89"/>
      <c r="C47" s="121" t="s">
        <v>50</v>
      </c>
      <c r="D47" s="115" t="s">
        <v>47</v>
      </c>
      <c r="E47" s="92" t="s">
        <v>33</v>
      </c>
      <c r="F47" s="119"/>
      <c r="G47" s="94">
        <f>IF(OR(B47="",E47=0),"",VLOOKUP(B47,#REF!,4,0))</f>
      </c>
      <c r="H47" s="94">
        <f>IF(OR(B47="",E47=0),"",VLOOKUP(B47,#REF!,5,0))</f>
      </c>
      <c r="I47" s="95">
        <f>IF(F47="","",ROUND((G47+H47)*$O$9,2))</f>
      </c>
      <c r="J47" s="94">
        <f>IF(F47="","",F47*G47)</f>
      </c>
      <c r="K47" s="94">
        <f>IF(F47="","",F47*H47)</f>
      </c>
      <c r="L47" s="96">
        <f>IF(F47="","",F47*I47)</f>
      </c>
      <c r="M47" s="46">
        <f>SUM(L48:L54)</f>
        <v>0</v>
      </c>
      <c r="N47" s="32"/>
      <c r="O47" s="3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1" t="e">
        <f>#REF!-AN47</f>
        <v>#REF!</v>
      </c>
      <c r="AN47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48" spans="1:40" s="22" customFormat="1" ht="33.75">
      <c r="A48" s="38"/>
      <c r="B48" s="97">
        <v>502101</v>
      </c>
      <c r="C48" s="125"/>
      <c r="D48" s="91" t="s">
        <v>93</v>
      </c>
      <c r="E48" s="92" t="s">
        <v>7</v>
      </c>
      <c r="F48" s="119">
        <v>1</v>
      </c>
      <c r="G48" s="94">
        <v>0</v>
      </c>
      <c r="H48" s="94">
        <v>0</v>
      </c>
      <c r="I48" s="95">
        <f aca="true" t="shared" si="4" ref="I48:I54">J48+K48</f>
        <v>0</v>
      </c>
      <c r="J48" s="94">
        <f aca="true" t="shared" si="5" ref="J48:J54">F48*G48</f>
        <v>0</v>
      </c>
      <c r="K48" s="94">
        <f aca="true" t="shared" si="6" ref="K48:K54">F48*H48</f>
        <v>0</v>
      </c>
      <c r="L48" s="96">
        <f aca="true" t="shared" si="7" ref="L48:L54">F48*I48</f>
        <v>0</v>
      </c>
      <c r="M48" s="46"/>
      <c r="N48" s="32"/>
      <c r="O48" s="3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1" t="e">
        <f>#REF!-AN48</f>
        <v>#REF!</v>
      </c>
      <c r="AN48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49" spans="1:40" s="22" customFormat="1" ht="11.25">
      <c r="A49" s="38"/>
      <c r="B49" s="97"/>
      <c r="C49" s="125"/>
      <c r="D49" s="91" t="s">
        <v>94</v>
      </c>
      <c r="E49" s="92" t="s">
        <v>92</v>
      </c>
      <c r="F49" s="119">
        <v>2</v>
      </c>
      <c r="G49" s="94">
        <v>0</v>
      </c>
      <c r="H49" s="94">
        <v>0</v>
      </c>
      <c r="I49" s="95">
        <f t="shared" si="4"/>
        <v>0</v>
      </c>
      <c r="J49" s="94">
        <f t="shared" si="5"/>
        <v>0</v>
      </c>
      <c r="K49" s="94">
        <f t="shared" si="6"/>
        <v>0</v>
      </c>
      <c r="L49" s="96">
        <f t="shared" si="7"/>
        <v>0</v>
      </c>
      <c r="M49" s="46"/>
      <c r="N49" s="32"/>
      <c r="O49" s="3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1"/>
      <c r="AN49" s="21"/>
    </row>
    <row r="50" spans="1:40" s="22" customFormat="1" ht="22.5">
      <c r="A50" s="38"/>
      <c r="B50" s="98"/>
      <c r="C50" s="125"/>
      <c r="D50" s="91" t="s">
        <v>95</v>
      </c>
      <c r="E50" s="92" t="s">
        <v>7</v>
      </c>
      <c r="F50" s="119">
        <v>2</v>
      </c>
      <c r="G50" s="94">
        <v>0</v>
      </c>
      <c r="H50" s="94">
        <v>0</v>
      </c>
      <c r="I50" s="95">
        <f t="shared" si="4"/>
        <v>0</v>
      </c>
      <c r="J50" s="94">
        <f t="shared" si="5"/>
        <v>0</v>
      </c>
      <c r="K50" s="94">
        <f t="shared" si="6"/>
        <v>0</v>
      </c>
      <c r="L50" s="96">
        <f t="shared" si="7"/>
        <v>0</v>
      </c>
      <c r="M50" s="46"/>
      <c r="N50" s="32"/>
      <c r="O50" s="3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1" t="e">
        <f>#REF!-AN50</f>
        <v>#REF!</v>
      </c>
      <c r="AN50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51" spans="1:40" s="22" customFormat="1" ht="11.25">
      <c r="A51" s="38"/>
      <c r="B51" s="122"/>
      <c r="C51" s="125"/>
      <c r="D51" s="91" t="s">
        <v>96</v>
      </c>
      <c r="E51" s="92" t="s">
        <v>7</v>
      </c>
      <c r="F51" s="119">
        <v>2</v>
      </c>
      <c r="G51" s="94">
        <v>0</v>
      </c>
      <c r="H51" s="94">
        <v>0</v>
      </c>
      <c r="I51" s="95">
        <f t="shared" si="4"/>
        <v>0</v>
      </c>
      <c r="J51" s="94">
        <f t="shared" si="5"/>
        <v>0</v>
      </c>
      <c r="K51" s="94">
        <f t="shared" si="6"/>
        <v>0</v>
      </c>
      <c r="L51" s="96">
        <f t="shared" si="7"/>
        <v>0</v>
      </c>
      <c r="M51" s="46"/>
      <c r="N51" s="32"/>
      <c r="O51" s="3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1"/>
      <c r="AN51" s="21"/>
    </row>
    <row r="52" spans="1:40" s="22" customFormat="1" ht="22.5">
      <c r="A52" s="38"/>
      <c r="B52" s="122"/>
      <c r="C52" s="125"/>
      <c r="D52" s="91" t="s">
        <v>97</v>
      </c>
      <c r="E52" s="92" t="s">
        <v>92</v>
      </c>
      <c r="F52" s="119">
        <v>2</v>
      </c>
      <c r="G52" s="94">
        <v>0</v>
      </c>
      <c r="H52" s="94">
        <v>0</v>
      </c>
      <c r="I52" s="95">
        <f t="shared" si="4"/>
        <v>0</v>
      </c>
      <c r="J52" s="94">
        <f t="shared" si="5"/>
        <v>0</v>
      </c>
      <c r="K52" s="94">
        <f t="shared" si="6"/>
        <v>0</v>
      </c>
      <c r="L52" s="96">
        <f t="shared" si="7"/>
        <v>0</v>
      </c>
      <c r="M52" s="46"/>
      <c r="N52" s="32"/>
      <c r="O52" s="3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1"/>
      <c r="AN52" s="21"/>
    </row>
    <row r="53" spans="1:40" s="22" customFormat="1" ht="11.25">
      <c r="A53" s="38"/>
      <c r="B53" s="122"/>
      <c r="C53" s="125"/>
      <c r="D53" s="91" t="s">
        <v>98</v>
      </c>
      <c r="E53" s="92" t="s">
        <v>92</v>
      </c>
      <c r="F53" s="119">
        <v>2</v>
      </c>
      <c r="G53" s="94">
        <v>0</v>
      </c>
      <c r="H53" s="94">
        <v>0</v>
      </c>
      <c r="I53" s="95">
        <f t="shared" si="4"/>
        <v>0</v>
      </c>
      <c r="J53" s="94">
        <f t="shared" si="5"/>
        <v>0</v>
      </c>
      <c r="K53" s="94">
        <f t="shared" si="6"/>
        <v>0</v>
      </c>
      <c r="L53" s="96">
        <f t="shared" si="7"/>
        <v>0</v>
      </c>
      <c r="M53" s="46"/>
      <c r="N53" s="32"/>
      <c r="O53" s="31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1"/>
      <c r="AN53" s="21"/>
    </row>
    <row r="54" spans="1:40" s="22" customFormat="1" ht="11.25">
      <c r="A54" s="38"/>
      <c r="B54" s="122"/>
      <c r="C54" s="125"/>
      <c r="D54" s="91" t="s">
        <v>5</v>
      </c>
      <c r="E54" s="92" t="s">
        <v>92</v>
      </c>
      <c r="F54" s="119">
        <v>2</v>
      </c>
      <c r="G54" s="94">
        <v>0</v>
      </c>
      <c r="H54" s="94">
        <v>0</v>
      </c>
      <c r="I54" s="95">
        <f t="shared" si="4"/>
        <v>0</v>
      </c>
      <c r="J54" s="94">
        <f t="shared" si="5"/>
        <v>0</v>
      </c>
      <c r="K54" s="94">
        <f t="shared" si="6"/>
        <v>0</v>
      </c>
      <c r="L54" s="96">
        <f t="shared" si="7"/>
        <v>0</v>
      </c>
      <c r="M54" s="46"/>
      <c r="N54" s="32"/>
      <c r="O54" s="3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1"/>
    </row>
    <row r="55" spans="1:40" s="22" customFormat="1" ht="15" customHeight="1">
      <c r="A55" s="38"/>
      <c r="B55" s="89"/>
      <c r="C55" s="121"/>
      <c r="D55" s="115"/>
      <c r="E55" s="92"/>
      <c r="F55" s="119"/>
      <c r="G55" s="94"/>
      <c r="H55" s="94"/>
      <c r="I55" s="95"/>
      <c r="J55" s="94"/>
      <c r="K55" s="94"/>
      <c r="L55" s="96"/>
      <c r="M55" s="46"/>
      <c r="N55" s="32"/>
      <c r="O55" s="3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/>
      <c r="AN55" s="21"/>
    </row>
    <row r="56" spans="1:40" s="22" customFormat="1" ht="15" customHeight="1">
      <c r="A56" s="38"/>
      <c r="B56" s="89"/>
      <c r="C56" s="121" t="s">
        <v>51</v>
      </c>
      <c r="D56" s="115" t="s">
        <v>41</v>
      </c>
      <c r="E56" s="92" t="s">
        <v>33</v>
      </c>
      <c r="F56" s="119"/>
      <c r="G56" s="94">
        <f>IF(OR(B56="",E56=0),"",VLOOKUP(B56,#REF!,4,0))</f>
      </c>
      <c r="H56" s="94">
        <f>IF(OR(B56="",E56=0),"",VLOOKUP(B56,#REF!,5,0))</f>
      </c>
      <c r="I56" s="95">
        <f>IF(F56="","",ROUND((G56+H56)*$O$9,2))</f>
      </c>
      <c r="J56" s="94">
        <f>IF(F56="","",F56*G56)</f>
      </c>
      <c r="K56" s="94">
        <f>IF(F56="","",F56*H56)</f>
      </c>
      <c r="L56" s="96">
        <f>IF(F56="","",F56*I56)</f>
      </c>
      <c r="M56" s="46">
        <f>SUM(L57:L81)</f>
        <v>0</v>
      </c>
      <c r="N56" s="32"/>
      <c r="O56" s="3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 t="e">
        <f>#REF!-AN56</f>
        <v>#REF!</v>
      </c>
      <c r="AN56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57" spans="1:40" s="22" customFormat="1" ht="15" customHeight="1">
      <c r="A57" s="38"/>
      <c r="B57" s="89"/>
      <c r="C57" s="121"/>
      <c r="D57" s="115"/>
      <c r="E57" s="92"/>
      <c r="F57" s="119"/>
      <c r="G57" s="94"/>
      <c r="H57" s="94"/>
      <c r="I57" s="95"/>
      <c r="J57" s="94"/>
      <c r="K57" s="94"/>
      <c r="L57" s="96"/>
      <c r="M57" s="46"/>
      <c r="N57" s="32"/>
      <c r="O57" s="3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1"/>
      <c r="AN57" s="21"/>
    </row>
    <row r="58" spans="1:40" s="22" customFormat="1" ht="15" customHeight="1">
      <c r="A58" s="38"/>
      <c r="B58" s="89"/>
      <c r="C58" s="121" t="s">
        <v>52</v>
      </c>
      <c r="D58" s="115" t="s">
        <v>26</v>
      </c>
      <c r="E58" s="92" t="s">
        <v>33</v>
      </c>
      <c r="F58" s="119"/>
      <c r="G58" s="94">
        <f>IF(OR(B58="",E58=0),"",VLOOKUP(B58,#REF!,4,0))</f>
      </c>
      <c r="H58" s="94">
        <f>IF(OR(B58="",E58=0),"",VLOOKUP(B58,#REF!,5,0))</f>
      </c>
      <c r="I58" s="95">
        <f>IF(F58="","",ROUND((G58+H58)*$O$9,2))</f>
      </c>
      <c r="J58" s="94">
        <f aca="true" t="shared" si="8" ref="J58:J64">IF(F58="","",F58*G58)</f>
      </c>
      <c r="K58" s="94">
        <f aca="true" t="shared" si="9" ref="K58:K64">IF(F58="","",F58*H58)</f>
      </c>
      <c r="L58" s="96">
        <f aca="true" t="shared" si="10" ref="L58:L64">IF(F58="","",F58*I58)</f>
      </c>
      <c r="M58" s="46"/>
      <c r="N58" s="32"/>
      <c r="O58" s="31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 t="e">
        <f>#REF!-AN58</f>
        <v>#REF!</v>
      </c>
      <c r="AN58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59" spans="1:40" s="22" customFormat="1" ht="15" customHeight="1">
      <c r="A59" s="38"/>
      <c r="B59" s="89"/>
      <c r="C59" s="121" t="s">
        <v>79</v>
      </c>
      <c r="D59" s="115" t="s">
        <v>80</v>
      </c>
      <c r="E59" s="92" t="s">
        <v>33</v>
      </c>
      <c r="F59" s="119"/>
      <c r="G59" s="94">
        <f>IF(OR(B59="",E59=0),"",VLOOKUP(B59,#REF!,4,0))</f>
      </c>
      <c r="H59" s="94">
        <f>IF(OR(B59="",E59=0),"",VLOOKUP(B59,#REF!,5,0))</f>
      </c>
      <c r="I59" s="95">
        <f>IF(F59="","",ROUND((G59+H59)*$O$9,2))</f>
      </c>
      <c r="J59" s="94">
        <f t="shared" si="8"/>
      </c>
      <c r="K59" s="94">
        <f t="shared" si="9"/>
      </c>
      <c r="L59" s="96">
        <f t="shared" si="10"/>
      </c>
      <c r="M59" s="46"/>
      <c r="N59" s="32"/>
      <c r="O59" s="3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1" t="e">
        <f>#REF!-AN59</f>
        <v>#REF!</v>
      </c>
      <c r="AN59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60" spans="1:40" s="22" customFormat="1" ht="15" customHeight="1">
      <c r="A60" s="38"/>
      <c r="B60" s="89"/>
      <c r="C60" s="121"/>
      <c r="D60" s="91" t="s">
        <v>71</v>
      </c>
      <c r="E60" s="92" t="s">
        <v>2</v>
      </c>
      <c r="F60" s="119">
        <f>304.81+56.96</f>
        <v>361.77</v>
      </c>
      <c r="G60" s="94">
        <v>0</v>
      </c>
      <c r="H60" s="94">
        <v>0</v>
      </c>
      <c r="I60" s="95">
        <f>J60+K60</f>
        <v>0</v>
      </c>
      <c r="J60" s="94">
        <f>F60*G60</f>
        <v>0</v>
      </c>
      <c r="K60" s="94">
        <f>F60*H60</f>
        <v>0</v>
      </c>
      <c r="L60" s="96">
        <f>F60*I60</f>
        <v>0</v>
      </c>
      <c r="M60" s="46"/>
      <c r="N60" s="32"/>
      <c r="O60" s="3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  <c r="AN60" s="21"/>
    </row>
    <row r="61" spans="1:40" s="22" customFormat="1" ht="22.5">
      <c r="A61" s="38"/>
      <c r="B61" s="89"/>
      <c r="C61" s="121"/>
      <c r="D61" s="91" t="s">
        <v>72</v>
      </c>
      <c r="E61" s="92" t="s">
        <v>2</v>
      </c>
      <c r="F61" s="119">
        <f>F60</f>
        <v>361.77</v>
      </c>
      <c r="G61" s="94">
        <v>0</v>
      </c>
      <c r="H61" s="94">
        <v>0</v>
      </c>
      <c r="I61" s="95">
        <f>J61+K61</f>
        <v>0</v>
      </c>
      <c r="J61" s="94">
        <f>F61*G61</f>
        <v>0</v>
      </c>
      <c r="K61" s="94">
        <f>F61*H61</f>
        <v>0</v>
      </c>
      <c r="L61" s="96">
        <f>F61*I61</f>
        <v>0</v>
      </c>
      <c r="M61" s="46"/>
      <c r="N61" s="32"/>
      <c r="O61" s="3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1"/>
      <c r="AN61" s="21"/>
    </row>
    <row r="62" spans="1:40" s="22" customFormat="1" ht="15" customHeight="1">
      <c r="A62" s="38"/>
      <c r="B62" s="89"/>
      <c r="C62" s="121" t="s">
        <v>82</v>
      </c>
      <c r="D62" s="115" t="s">
        <v>81</v>
      </c>
      <c r="E62" s="92" t="s">
        <v>33</v>
      </c>
      <c r="F62" s="119"/>
      <c r="G62" s="94">
        <f>IF(OR(B62="",E62=0),"",VLOOKUP(B62,#REF!,4,0))</f>
      </c>
      <c r="H62" s="94">
        <f>IF(OR(B62="",E62=0),"",VLOOKUP(B62,#REF!,5,0))</f>
      </c>
      <c r="I62" s="95">
        <f>IF(F62="","",ROUND((G62+H62)*$O$9,2))</f>
      </c>
      <c r="J62" s="94">
        <f t="shared" si="8"/>
      </c>
      <c r="K62" s="94">
        <f t="shared" si="9"/>
      </c>
      <c r="L62" s="96">
        <f t="shared" si="10"/>
      </c>
      <c r="M62" s="46"/>
      <c r="N62" s="32"/>
      <c r="O62" s="3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 t="e">
        <f>#REF!-AN62</f>
        <v>#REF!</v>
      </c>
      <c r="AN6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63" spans="1:40" s="22" customFormat="1" ht="15" customHeight="1">
      <c r="A63" s="38"/>
      <c r="B63" s="89"/>
      <c r="C63" s="121"/>
      <c r="D63" s="91" t="s">
        <v>9</v>
      </c>
      <c r="E63" s="92" t="s">
        <v>2</v>
      </c>
      <c r="F63" s="119">
        <f>202.07+79.86</f>
        <v>281.93</v>
      </c>
      <c r="G63" s="94">
        <v>0</v>
      </c>
      <c r="H63" s="94">
        <v>0</v>
      </c>
      <c r="I63" s="95">
        <f>J63+K63</f>
        <v>0</v>
      </c>
      <c r="J63" s="94">
        <f>F63*G63</f>
        <v>0</v>
      </c>
      <c r="K63" s="94">
        <f>F63*H63</f>
        <v>0</v>
      </c>
      <c r="L63" s="96">
        <f>F63*I63</f>
        <v>0</v>
      </c>
      <c r="M63" s="46"/>
      <c r="N63" s="32"/>
      <c r="O63" s="31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1"/>
      <c r="AN63" s="21"/>
    </row>
    <row r="64" spans="1:40" s="22" customFormat="1" ht="15" customHeight="1">
      <c r="A64" s="38"/>
      <c r="B64" s="89"/>
      <c r="C64" s="121"/>
      <c r="D64" s="91" t="s">
        <v>37</v>
      </c>
      <c r="E64" s="92" t="s">
        <v>2</v>
      </c>
      <c r="F64" s="119">
        <f>F63</f>
        <v>281.93</v>
      </c>
      <c r="G64" s="94">
        <v>0</v>
      </c>
      <c r="H64" s="94">
        <v>0</v>
      </c>
      <c r="I64" s="95">
        <f>J64+K64</f>
        <v>0</v>
      </c>
      <c r="J64" s="94">
        <f t="shared" si="8"/>
        <v>0</v>
      </c>
      <c r="K64" s="94">
        <f t="shared" si="9"/>
        <v>0</v>
      </c>
      <c r="L64" s="96">
        <f t="shared" si="10"/>
        <v>0</v>
      </c>
      <c r="M64" s="46"/>
      <c r="N64" s="32"/>
      <c r="O64" s="3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1"/>
      <c r="AN64" s="21"/>
    </row>
    <row r="65" spans="1:40" s="22" customFormat="1" ht="15" customHeight="1">
      <c r="A65" s="38"/>
      <c r="B65" s="89"/>
      <c r="C65" s="121" t="s">
        <v>53</v>
      </c>
      <c r="D65" s="115" t="s">
        <v>44</v>
      </c>
      <c r="E65" s="92" t="s">
        <v>33</v>
      </c>
      <c r="F65" s="119"/>
      <c r="G65" s="94">
        <f>IF(OR(B65="",E65=0),"",VLOOKUP(B65,#REF!,4,0))</f>
      </c>
      <c r="H65" s="94">
        <f>IF(OR(B65="",E65=0),"",VLOOKUP(B65,#REF!,5,0))</f>
      </c>
      <c r="I65" s="95">
        <f>IF(F65="","",ROUND((G65+H65)*$O$9,2))</f>
      </c>
      <c r="J65" s="94">
        <f>IF(F65="","",F65*G65)</f>
      </c>
      <c r="K65" s="94">
        <f>IF(F65="","",F65*H65)</f>
      </c>
      <c r="L65" s="96">
        <f>IF(F65="","",F65*I65)</f>
      </c>
      <c r="M65" s="46"/>
      <c r="N65" s="32"/>
      <c r="O65" s="3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1" t="e">
        <f>#REF!-AN65</f>
        <v>#REF!</v>
      </c>
      <c r="AN65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66" spans="1:40" s="22" customFormat="1" ht="15" customHeight="1">
      <c r="A66" s="38"/>
      <c r="B66" s="89"/>
      <c r="C66" s="121" t="s">
        <v>112</v>
      </c>
      <c r="D66" s="115" t="s">
        <v>113</v>
      </c>
      <c r="E66" s="92" t="s">
        <v>33</v>
      </c>
      <c r="F66" s="119"/>
      <c r="G66" s="94">
        <v>0</v>
      </c>
      <c r="H66" s="94">
        <v>0</v>
      </c>
      <c r="I66" s="95">
        <f aca="true" t="shared" si="11" ref="I66:I71">J66+K66</f>
        <v>0</v>
      </c>
      <c r="J66" s="94">
        <f aca="true" t="shared" si="12" ref="J66:J71">F66*G66</f>
        <v>0</v>
      </c>
      <c r="K66" s="94">
        <f aca="true" t="shared" si="13" ref="K66:K71">F66*H66</f>
        <v>0</v>
      </c>
      <c r="L66" s="96">
        <f aca="true" t="shared" si="14" ref="L66:L71">F66*I66</f>
        <v>0</v>
      </c>
      <c r="M66" s="46"/>
      <c r="N66" s="32"/>
      <c r="O66" s="3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1" t="e">
        <f>#REF!-AN66</f>
        <v>#REF!</v>
      </c>
      <c r="AN66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67" spans="1:40" s="22" customFormat="1" ht="15" customHeight="1">
      <c r="A67" s="38"/>
      <c r="B67" s="89"/>
      <c r="C67" s="121"/>
      <c r="D67" s="91" t="s">
        <v>114</v>
      </c>
      <c r="E67" s="92" t="s">
        <v>2</v>
      </c>
      <c r="F67" s="119">
        <f>42.84</f>
        <v>42.84</v>
      </c>
      <c r="G67" s="94">
        <v>0</v>
      </c>
      <c r="H67" s="94">
        <v>0</v>
      </c>
      <c r="I67" s="95">
        <f t="shared" si="11"/>
        <v>0</v>
      </c>
      <c r="J67" s="94">
        <f t="shared" si="12"/>
        <v>0</v>
      </c>
      <c r="K67" s="94">
        <f t="shared" si="13"/>
        <v>0</v>
      </c>
      <c r="L67" s="96">
        <f t="shared" si="14"/>
        <v>0</v>
      </c>
      <c r="M67" s="46"/>
      <c r="N67" s="32"/>
      <c r="O67" s="3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1"/>
      <c r="AN67" s="21"/>
    </row>
    <row r="68" spans="1:40" s="22" customFormat="1" ht="15" customHeight="1">
      <c r="A68" s="38"/>
      <c r="B68" s="89"/>
      <c r="C68" s="121"/>
      <c r="D68" s="91" t="s">
        <v>6</v>
      </c>
      <c r="E68" s="92" t="s">
        <v>2</v>
      </c>
      <c r="F68" s="119">
        <f>F67</f>
        <v>42.84</v>
      </c>
      <c r="G68" s="94">
        <v>0</v>
      </c>
      <c r="H68" s="94">
        <v>0</v>
      </c>
      <c r="I68" s="95">
        <f t="shared" si="11"/>
        <v>0</v>
      </c>
      <c r="J68" s="94">
        <f t="shared" si="12"/>
        <v>0</v>
      </c>
      <c r="K68" s="94">
        <f t="shared" si="13"/>
        <v>0</v>
      </c>
      <c r="L68" s="96">
        <f t="shared" si="14"/>
        <v>0</v>
      </c>
      <c r="M68" s="46"/>
      <c r="N68" s="32"/>
      <c r="O68" s="3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1"/>
      <c r="AN68" s="21"/>
    </row>
    <row r="69" spans="1:40" s="22" customFormat="1" ht="15" customHeight="1">
      <c r="A69" s="38"/>
      <c r="B69" s="89"/>
      <c r="C69" s="121" t="s">
        <v>112</v>
      </c>
      <c r="D69" s="115" t="s">
        <v>115</v>
      </c>
      <c r="E69" s="92" t="s">
        <v>33</v>
      </c>
      <c r="F69" s="119"/>
      <c r="G69" s="94">
        <v>0</v>
      </c>
      <c r="H69" s="94">
        <v>0</v>
      </c>
      <c r="I69" s="95">
        <f t="shared" si="11"/>
        <v>0</v>
      </c>
      <c r="J69" s="94">
        <f t="shared" si="12"/>
        <v>0</v>
      </c>
      <c r="K69" s="94">
        <f t="shared" si="13"/>
        <v>0</v>
      </c>
      <c r="L69" s="96">
        <f t="shared" si="14"/>
        <v>0</v>
      </c>
      <c r="M69" s="46"/>
      <c r="N69" s="32"/>
      <c r="O69" s="3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 t="e">
        <f>#REF!-AN69</f>
        <v>#REF!</v>
      </c>
      <c r="AN69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70" spans="1:40" s="22" customFormat="1" ht="15" customHeight="1">
      <c r="A70" s="38"/>
      <c r="B70" s="89"/>
      <c r="C70" s="121"/>
      <c r="D70" s="91" t="s">
        <v>73</v>
      </c>
      <c r="E70" s="92" t="s">
        <v>2</v>
      </c>
      <c r="F70" s="119">
        <f>55.48+13.44</f>
        <v>68.92</v>
      </c>
      <c r="G70" s="94">
        <v>0</v>
      </c>
      <c r="H70" s="94">
        <v>0</v>
      </c>
      <c r="I70" s="95">
        <f t="shared" si="11"/>
        <v>0</v>
      </c>
      <c r="J70" s="94">
        <f t="shared" si="12"/>
        <v>0</v>
      </c>
      <c r="K70" s="94">
        <f t="shared" si="13"/>
        <v>0</v>
      </c>
      <c r="L70" s="96">
        <f t="shared" si="14"/>
        <v>0</v>
      </c>
      <c r="M70" s="46"/>
      <c r="N70" s="32"/>
      <c r="O70" s="3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1"/>
      <c r="AN70" s="21"/>
    </row>
    <row r="71" spans="1:40" s="22" customFormat="1" ht="15" customHeight="1">
      <c r="A71" s="38"/>
      <c r="B71" s="89"/>
      <c r="C71" s="121"/>
      <c r="D71" s="91" t="s">
        <v>36</v>
      </c>
      <c r="E71" s="92" t="s">
        <v>2</v>
      </c>
      <c r="F71" s="119">
        <f>F70</f>
        <v>68.92</v>
      </c>
      <c r="G71" s="94">
        <v>0</v>
      </c>
      <c r="H71" s="94">
        <v>0</v>
      </c>
      <c r="I71" s="95">
        <f t="shared" si="11"/>
        <v>0</v>
      </c>
      <c r="J71" s="94">
        <f t="shared" si="12"/>
        <v>0</v>
      </c>
      <c r="K71" s="94">
        <f t="shared" si="13"/>
        <v>0</v>
      </c>
      <c r="L71" s="96">
        <f t="shared" si="14"/>
        <v>0</v>
      </c>
      <c r="M71" s="46"/>
      <c r="N71" s="32"/>
      <c r="O71" s="3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  <c r="AN71" s="21"/>
    </row>
    <row r="72" spans="1:40" s="22" customFormat="1" ht="15" customHeight="1">
      <c r="A72" s="38"/>
      <c r="B72" s="89"/>
      <c r="C72" s="121" t="s">
        <v>54</v>
      </c>
      <c r="D72" s="115" t="s">
        <v>110</v>
      </c>
      <c r="E72" s="92" t="s">
        <v>33</v>
      </c>
      <c r="F72" s="119"/>
      <c r="G72" s="94">
        <f>IF(OR(B72="",E72=0),"",VLOOKUP(B72,#REF!,4,0))</f>
      </c>
      <c r="H72" s="94">
        <f>IF(OR(B72="",E72=0),"",VLOOKUP(B72,#REF!,5,0))</f>
      </c>
      <c r="I72" s="95">
        <f>IF(F72="","",ROUND((G72+H72)*$O$9,2))</f>
      </c>
      <c r="J72" s="94">
        <f>IF(F72="","",F72*G72)</f>
      </c>
      <c r="K72" s="94">
        <f>IF(F72="","",F72*H72)</f>
      </c>
      <c r="L72" s="96">
        <f>IF(F72="","",F72*I72)</f>
      </c>
      <c r="M72" s="46"/>
      <c r="N72" s="32"/>
      <c r="O72" s="3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1" t="e">
        <f>#REF!-AN72</f>
        <v>#REF!</v>
      </c>
      <c r="AN7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73" spans="1:40" s="22" customFormat="1" ht="15" customHeight="1">
      <c r="A73" s="38"/>
      <c r="B73" s="89"/>
      <c r="C73" s="121" t="s">
        <v>75</v>
      </c>
      <c r="D73" s="115" t="s">
        <v>76</v>
      </c>
      <c r="E73" s="92" t="s">
        <v>33</v>
      </c>
      <c r="F73" s="119"/>
      <c r="G73" s="94"/>
      <c r="H73" s="94"/>
      <c r="I73" s="95"/>
      <c r="J73" s="94"/>
      <c r="K73" s="94"/>
      <c r="L73" s="96"/>
      <c r="M73" s="46"/>
      <c r="N73" s="32"/>
      <c r="O73" s="3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 t="e">
        <f>#REF!-AN73</f>
        <v>#REF!</v>
      </c>
      <c r="AN7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74" spans="1:40" s="22" customFormat="1" ht="15" customHeight="1">
      <c r="A74" s="38"/>
      <c r="B74" s="89"/>
      <c r="C74" s="121"/>
      <c r="D74" s="91" t="s">
        <v>71</v>
      </c>
      <c r="E74" s="92" t="s">
        <v>2</v>
      </c>
      <c r="F74" s="119">
        <v>213.25</v>
      </c>
      <c r="G74" s="94">
        <v>0</v>
      </c>
      <c r="H74" s="94">
        <v>0</v>
      </c>
      <c r="I74" s="95">
        <f>J74+K74</f>
        <v>0</v>
      </c>
      <c r="J74" s="94">
        <f>F74*G74</f>
        <v>0</v>
      </c>
      <c r="K74" s="94">
        <f>F74*H74</f>
        <v>0</v>
      </c>
      <c r="L74" s="96">
        <f>F74*I74</f>
        <v>0</v>
      </c>
      <c r="M74" s="46"/>
      <c r="N74" s="32"/>
      <c r="O74" s="3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1"/>
      <c r="AN74" s="21"/>
    </row>
    <row r="75" spans="1:40" s="22" customFormat="1" ht="22.5">
      <c r="A75" s="38"/>
      <c r="B75" s="89"/>
      <c r="C75" s="121"/>
      <c r="D75" s="91" t="s">
        <v>72</v>
      </c>
      <c r="E75" s="92" t="s">
        <v>2</v>
      </c>
      <c r="F75" s="119">
        <f>F74</f>
        <v>213.25</v>
      </c>
      <c r="G75" s="94">
        <v>0</v>
      </c>
      <c r="H75" s="94">
        <v>0</v>
      </c>
      <c r="I75" s="95">
        <f>J75+K75</f>
        <v>0</v>
      </c>
      <c r="J75" s="94">
        <f>F75*G75</f>
        <v>0</v>
      </c>
      <c r="K75" s="94">
        <f>F75*H75</f>
        <v>0</v>
      </c>
      <c r="L75" s="96">
        <f>F75*I75</f>
        <v>0</v>
      </c>
      <c r="M75" s="46"/>
      <c r="N75" s="32"/>
      <c r="O75" s="3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1"/>
    </row>
    <row r="76" spans="1:40" s="22" customFormat="1" ht="15" customHeight="1">
      <c r="A76" s="38"/>
      <c r="B76" s="89"/>
      <c r="C76" s="121" t="s">
        <v>77</v>
      </c>
      <c r="D76" s="115" t="s">
        <v>109</v>
      </c>
      <c r="E76" s="92" t="s">
        <v>33</v>
      </c>
      <c r="F76" s="119"/>
      <c r="G76" s="94"/>
      <c r="H76" s="94"/>
      <c r="I76" s="95"/>
      <c r="J76" s="94"/>
      <c r="K76" s="94"/>
      <c r="L76" s="96"/>
      <c r="M76" s="46"/>
      <c r="N76" s="32"/>
      <c r="O76" s="3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1" t="e">
        <f>#REF!-AN76</f>
        <v>#REF!</v>
      </c>
      <c r="AN76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77" spans="1:40" s="22" customFormat="1" ht="15" customHeight="1">
      <c r="A77" s="38"/>
      <c r="B77" s="89"/>
      <c r="C77" s="121"/>
      <c r="D77" s="91" t="s">
        <v>71</v>
      </c>
      <c r="E77" s="92" t="s">
        <v>2</v>
      </c>
      <c r="F77" s="119">
        <v>71.61</v>
      </c>
      <c r="G77" s="94">
        <v>0</v>
      </c>
      <c r="H77" s="94">
        <v>0</v>
      </c>
      <c r="I77" s="95">
        <f>J77+K77</f>
        <v>0</v>
      </c>
      <c r="J77" s="94">
        <f>F77*G77</f>
        <v>0</v>
      </c>
      <c r="K77" s="94">
        <f>F77*H77</f>
        <v>0</v>
      </c>
      <c r="L77" s="96">
        <f>F77*I77</f>
        <v>0</v>
      </c>
      <c r="M77" s="46"/>
      <c r="N77" s="32"/>
      <c r="O77" s="3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  <c r="AN77" s="21"/>
    </row>
    <row r="78" spans="1:40" s="22" customFormat="1" ht="22.5">
      <c r="A78" s="38"/>
      <c r="B78" s="89"/>
      <c r="C78" s="121"/>
      <c r="D78" s="91" t="s">
        <v>72</v>
      </c>
      <c r="E78" s="92" t="s">
        <v>2</v>
      </c>
      <c r="F78" s="119">
        <f>F77</f>
        <v>71.61</v>
      </c>
      <c r="G78" s="94">
        <v>0</v>
      </c>
      <c r="H78" s="94">
        <v>0</v>
      </c>
      <c r="I78" s="95">
        <f>J78+K78</f>
        <v>0</v>
      </c>
      <c r="J78" s="94">
        <f>F78*G78</f>
        <v>0</v>
      </c>
      <c r="K78" s="94">
        <f>F78*H78</f>
        <v>0</v>
      </c>
      <c r="L78" s="96">
        <f>F78*I78</f>
        <v>0</v>
      </c>
      <c r="M78" s="46"/>
      <c r="N78" s="32"/>
      <c r="O78" s="3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1"/>
      <c r="AN78" s="21"/>
    </row>
    <row r="79" spans="1:40" s="22" customFormat="1" ht="15" customHeight="1">
      <c r="A79" s="38"/>
      <c r="B79" s="85"/>
      <c r="C79" s="121" t="s">
        <v>55</v>
      </c>
      <c r="D79" s="115" t="s">
        <v>111</v>
      </c>
      <c r="E79" s="92" t="s">
        <v>33</v>
      </c>
      <c r="F79" s="119"/>
      <c r="G79" s="94">
        <f>IF(OR(B79="",E79=0),"",VLOOKUP(B79,#REF!,4,0))</f>
      </c>
      <c r="H79" s="94">
        <f>IF(OR(B79="",E79=0),"",VLOOKUP(B79,#REF!,5,0))</f>
      </c>
      <c r="I79" s="95">
        <f>IF(F79="","",ROUND((G79+H79)*$O$9,2))</f>
      </c>
      <c r="J79" s="94">
        <f>IF(F79="","",F79*G79)</f>
      </c>
      <c r="K79" s="94">
        <f>IF(F79="","",F79*H79)</f>
      </c>
      <c r="L79" s="96">
        <f>IF(F79="","",F79*I79)</f>
      </c>
      <c r="M79" s="46"/>
      <c r="N79" s="32"/>
      <c r="O79" s="3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1" t="e">
        <f>#REF!-AN79</f>
        <v>#REF!</v>
      </c>
      <c r="AN79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80" spans="1:40" s="22" customFormat="1" ht="15" customHeight="1">
      <c r="A80" s="38"/>
      <c r="B80" s="97"/>
      <c r="C80" s="125"/>
      <c r="D80" s="91" t="s">
        <v>74</v>
      </c>
      <c r="E80" s="92" t="s">
        <v>2</v>
      </c>
      <c r="F80" s="119">
        <f>F81/2</f>
        <v>41.18</v>
      </c>
      <c r="G80" s="94">
        <v>0</v>
      </c>
      <c r="H80" s="94">
        <v>0</v>
      </c>
      <c r="I80" s="95">
        <f>J80+K80</f>
        <v>0</v>
      </c>
      <c r="J80" s="94">
        <f>F80*G80</f>
        <v>0</v>
      </c>
      <c r="K80" s="94">
        <f>F80*H80</f>
        <v>0</v>
      </c>
      <c r="L80" s="96">
        <f>F80*I80</f>
        <v>0</v>
      </c>
      <c r="M80" s="46"/>
      <c r="N80" s="32"/>
      <c r="O80" s="3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1" t="e">
        <f>#REF!-AN80</f>
        <v>#REF!</v>
      </c>
      <c r="AN80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81" spans="1:40" s="22" customFormat="1" ht="15" customHeight="1">
      <c r="A81" s="38"/>
      <c r="B81" s="85"/>
      <c r="C81" s="121"/>
      <c r="D81" s="91" t="s">
        <v>36</v>
      </c>
      <c r="E81" s="92" t="s">
        <v>2</v>
      </c>
      <c r="F81" s="119">
        <v>82.36</v>
      </c>
      <c r="G81" s="94">
        <v>0</v>
      </c>
      <c r="H81" s="94">
        <v>0</v>
      </c>
      <c r="I81" s="95">
        <f>J81+K81</f>
        <v>0</v>
      </c>
      <c r="J81" s="94">
        <f>F81*G81</f>
        <v>0</v>
      </c>
      <c r="K81" s="94">
        <f>F81*H81</f>
        <v>0</v>
      </c>
      <c r="L81" s="96">
        <f>F81*I81</f>
        <v>0</v>
      </c>
      <c r="M81" s="46"/>
      <c r="N81" s="32"/>
      <c r="O81" s="3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  <c r="AN81" s="21"/>
    </row>
    <row r="82" spans="1:40" s="22" customFormat="1" ht="15" customHeight="1">
      <c r="A82" s="38"/>
      <c r="B82" s="85"/>
      <c r="C82" s="121"/>
      <c r="D82" s="115"/>
      <c r="E82" s="92"/>
      <c r="F82" s="119"/>
      <c r="G82" s="94"/>
      <c r="H82" s="94"/>
      <c r="I82" s="95"/>
      <c r="J82" s="94"/>
      <c r="K82" s="94"/>
      <c r="L82" s="96"/>
      <c r="M82" s="46"/>
      <c r="N82" s="32"/>
      <c r="O82" s="3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1"/>
      <c r="AN82" s="21"/>
    </row>
    <row r="83" spans="1:40" s="22" customFormat="1" ht="15" customHeight="1">
      <c r="A83" s="38"/>
      <c r="B83" s="89"/>
      <c r="C83" s="121" t="s">
        <v>57</v>
      </c>
      <c r="D83" s="115" t="s">
        <v>23</v>
      </c>
      <c r="E83" s="92" t="s">
        <v>33</v>
      </c>
      <c r="F83" s="119"/>
      <c r="G83" s="94">
        <f>IF(OR(B83="",E83=0),"",VLOOKUP(B83,#REF!,4,0))</f>
      </c>
      <c r="H83" s="94">
        <f>IF(OR(B83="",E83=0),"",VLOOKUP(B83,#REF!,5,0))</f>
      </c>
      <c r="I83" s="95">
        <f>IF(F83="","",ROUND((G83+H83)*$O$9,2))</f>
      </c>
      <c r="J83" s="94">
        <f>IF(F83="","",F83*G83)</f>
      </c>
      <c r="K83" s="94">
        <f>IF(F83="","",F83*H83)</f>
      </c>
      <c r="L83" s="96">
        <f>IF(F83="","",F83*I83)</f>
      </c>
      <c r="M83" s="46">
        <f>SUM(L84:L100)</f>
        <v>0</v>
      </c>
      <c r="N83" s="32"/>
      <c r="O83" s="3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 t="e">
        <f>#REF!-AN83</f>
        <v>#REF!</v>
      </c>
      <c r="AN8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84" spans="1:40" s="22" customFormat="1" ht="15" customHeight="1">
      <c r="A84" s="38"/>
      <c r="B84" s="89"/>
      <c r="C84" s="121"/>
      <c r="D84" s="115"/>
      <c r="E84" s="92"/>
      <c r="F84" s="119"/>
      <c r="G84" s="94"/>
      <c r="H84" s="94"/>
      <c r="I84" s="95"/>
      <c r="J84" s="94"/>
      <c r="K84" s="94"/>
      <c r="L84" s="96"/>
      <c r="M84" s="46"/>
      <c r="N84" s="32"/>
      <c r="O84" s="3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1"/>
      <c r="AN84" s="21"/>
    </row>
    <row r="85" spans="1:40" s="22" customFormat="1" ht="15" customHeight="1">
      <c r="A85" s="38"/>
      <c r="B85" s="89"/>
      <c r="C85" s="121" t="s">
        <v>58</v>
      </c>
      <c r="D85" s="115" t="s">
        <v>64</v>
      </c>
      <c r="E85" s="92" t="s">
        <v>33</v>
      </c>
      <c r="F85" s="119"/>
      <c r="G85" s="94">
        <f>IF(OR(B85="",E85=0),"",VLOOKUP(B85,#REF!,4,0))</f>
      </c>
      <c r="H85" s="94">
        <f>IF(OR(B85="",E85=0),"",VLOOKUP(B85,#REF!,5,0))</f>
      </c>
      <c r="I85" s="95">
        <f>IF(F85="","",ROUND((G85+H85)*$O$9,2))</f>
      </c>
      <c r="J85" s="94">
        <f>IF(F85="","",F85*G85)</f>
      </c>
      <c r="K85" s="94">
        <f>IF(F85="","",F85*H85)</f>
      </c>
      <c r="L85" s="96">
        <f>IF(F85="","",F85*I85)</f>
      </c>
      <c r="M85" s="46"/>
      <c r="N85" s="32"/>
      <c r="O85" s="3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 t="e">
        <f>#REF!-AN85</f>
        <v>#REF!</v>
      </c>
      <c r="AN85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86" spans="1:40" s="22" customFormat="1" ht="15" customHeight="1">
      <c r="A86" s="38"/>
      <c r="B86" s="89"/>
      <c r="C86" s="121" t="s">
        <v>67</v>
      </c>
      <c r="D86" s="115" t="s">
        <v>68</v>
      </c>
      <c r="E86" s="92" t="s">
        <v>33</v>
      </c>
      <c r="F86" s="119"/>
      <c r="G86" s="94">
        <f>IF(OR(B86="",E86=0),"",VLOOKUP(B86,#REF!,4,0))</f>
      </c>
      <c r="H86" s="94">
        <f>IF(OR(B86="",E86=0),"",VLOOKUP(B86,#REF!,5,0))</f>
      </c>
      <c r="I86" s="95">
        <f>IF(F86="","",ROUND((G86+H86)*$O$9,2))</f>
      </c>
      <c r="J86" s="94">
        <f>IF(F86="","",F86*G86)</f>
      </c>
      <c r="K86" s="94">
        <f>IF(F86="","",F86*H86)</f>
      </c>
      <c r="L86" s="96">
        <f>IF(F86="","",F86*I86)</f>
      </c>
      <c r="M86" s="46"/>
      <c r="N86" s="32"/>
      <c r="O86" s="3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1" t="e">
        <f>#REF!-AN86</f>
        <v>#REF!</v>
      </c>
      <c r="AN86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87" spans="1:40" s="22" customFormat="1" ht="22.5">
      <c r="A87" s="38"/>
      <c r="B87" s="89"/>
      <c r="C87" s="121"/>
      <c r="D87" s="91" t="s">
        <v>70</v>
      </c>
      <c r="E87" s="92" t="s">
        <v>3</v>
      </c>
      <c r="F87" s="119">
        <v>6.3</v>
      </c>
      <c r="G87" s="94">
        <v>0</v>
      </c>
      <c r="H87" s="94">
        <v>0</v>
      </c>
      <c r="I87" s="95">
        <f>J87+K87</f>
        <v>0</v>
      </c>
      <c r="J87" s="94">
        <f>F87*G87</f>
        <v>0</v>
      </c>
      <c r="K87" s="94">
        <f>F87*H87</f>
        <v>0</v>
      </c>
      <c r="L87" s="96">
        <f>F87*I87</f>
        <v>0</v>
      </c>
      <c r="M87" s="46"/>
      <c r="N87" s="32"/>
      <c r="O87" s="3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1"/>
      <c r="AN87" s="21"/>
    </row>
    <row r="88" spans="1:40" s="22" customFormat="1" ht="45">
      <c r="A88" s="38"/>
      <c r="B88" s="89"/>
      <c r="C88" s="121"/>
      <c r="D88" s="91" t="s">
        <v>108</v>
      </c>
      <c r="E88" s="92" t="s">
        <v>3</v>
      </c>
      <c r="F88" s="119">
        <f>F87</f>
        <v>6.3</v>
      </c>
      <c r="G88" s="94">
        <v>0</v>
      </c>
      <c r="H88" s="94">
        <v>0</v>
      </c>
      <c r="I88" s="95">
        <f>J88+K88</f>
        <v>0</v>
      </c>
      <c r="J88" s="94">
        <f>F88*G88</f>
        <v>0</v>
      </c>
      <c r="K88" s="94">
        <f>F88*H88</f>
        <v>0</v>
      </c>
      <c r="L88" s="96">
        <f>F88*I88</f>
        <v>0</v>
      </c>
      <c r="M88" s="46"/>
      <c r="N88" s="32"/>
      <c r="O88" s="31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1"/>
      <c r="AN88" s="21"/>
    </row>
    <row r="89" spans="1:40" s="22" customFormat="1" ht="15" customHeight="1">
      <c r="A89" s="38"/>
      <c r="B89" s="89"/>
      <c r="C89" s="121" t="s">
        <v>67</v>
      </c>
      <c r="D89" s="115" t="s">
        <v>69</v>
      </c>
      <c r="E89" s="92" t="s">
        <v>33</v>
      </c>
      <c r="F89" s="119"/>
      <c r="G89" s="94">
        <f>IF(OR(B89="",E89=0),"",VLOOKUP(B89,#REF!,4,0))</f>
      </c>
      <c r="H89" s="94">
        <f>IF(OR(B89="",E89=0),"",VLOOKUP(B89,#REF!,5,0))</f>
      </c>
      <c r="I89" s="95">
        <f>IF(F89="","",ROUND((G89+H89)*$O$9,2))</f>
      </c>
      <c r="J89" s="94">
        <f>IF(F89="","",F89*G89)</f>
      </c>
      <c r="K89" s="94">
        <f>IF(F89="","",F89*H89)</f>
      </c>
      <c r="L89" s="96">
        <f>IF(F89="","",F89*I89)</f>
      </c>
      <c r="M89" s="46"/>
      <c r="N89" s="32"/>
      <c r="O89" s="31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1" t="e">
        <f>#REF!-AN89</f>
        <v>#REF!</v>
      </c>
      <c r="AN89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90" spans="1:40" s="22" customFormat="1" ht="15" customHeight="1">
      <c r="A90" s="38"/>
      <c r="B90" s="89"/>
      <c r="C90" s="121"/>
      <c r="D90" s="91" t="s">
        <v>34</v>
      </c>
      <c r="E90" s="92" t="s">
        <v>2</v>
      </c>
      <c r="F90" s="119">
        <f>F87*1.8*2</f>
        <v>22.68</v>
      </c>
      <c r="G90" s="94">
        <v>0</v>
      </c>
      <c r="H90" s="94">
        <v>0</v>
      </c>
      <c r="I90" s="95">
        <f>J90+K90</f>
        <v>0</v>
      </c>
      <c r="J90" s="94">
        <f>F90*G90</f>
        <v>0</v>
      </c>
      <c r="K90" s="94">
        <f>F90*H90</f>
        <v>0</v>
      </c>
      <c r="L90" s="96">
        <f>F90*I90</f>
        <v>0</v>
      </c>
      <c r="M90" s="46"/>
      <c r="N90" s="32"/>
      <c r="O90" s="31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1"/>
      <c r="AN90" s="21"/>
    </row>
    <row r="91" spans="1:40" s="22" customFormat="1" ht="15" customHeight="1">
      <c r="A91" s="38"/>
      <c r="B91" s="89"/>
      <c r="C91" s="121"/>
      <c r="D91" s="91" t="s">
        <v>37</v>
      </c>
      <c r="E91" s="92" t="s">
        <v>2</v>
      </c>
      <c r="F91" s="119">
        <f>F90</f>
        <v>22.68</v>
      </c>
      <c r="G91" s="94">
        <v>0</v>
      </c>
      <c r="H91" s="94">
        <v>0</v>
      </c>
      <c r="I91" s="95">
        <f>J91+K91</f>
        <v>0</v>
      </c>
      <c r="J91" s="94">
        <f>F91*G91</f>
        <v>0</v>
      </c>
      <c r="K91" s="94">
        <f>F91*H91</f>
        <v>0</v>
      </c>
      <c r="L91" s="96">
        <f>F91*I91</f>
        <v>0</v>
      </c>
      <c r="M91" s="46"/>
      <c r="N91" s="32"/>
      <c r="O91" s="31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1"/>
      <c r="AN91" s="21"/>
    </row>
    <row r="92" spans="1:40" s="22" customFormat="1" ht="11.25">
      <c r="A92" s="38"/>
      <c r="B92" s="89"/>
      <c r="C92" s="121"/>
      <c r="D92" s="91"/>
      <c r="E92" s="92"/>
      <c r="F92" s="119"/>
      <c r="G92" s="94"/>
      <c r="H92" s="94"/>
      <c r="I92" s="95"/>
      <c r="J92" s="94"/>
      <c r="K92" s="94"/>
      <c r="L92" s="96"/>
      <c r="M92" s="46"/>
      <c r="N92" s="32"/>
      <c r="O92" s="3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1"/>
      <c r="AN92" s="21"/>
    </row>
    <row r="93" spans="1:40" s="22" customFormat="1" ht="15" customHeight="1">
      <c r="A93" s="38"/>
      <c r="B93" s="89"/>
      <c r="C93" s="121" t="s">
        <v>59</v>
      </c>
      <c r="D93" s="115" t="s">
        <v>56</v>
      </c>
      <c r="E93" s="92" t="s">
        <v>33</v>
      </c>
      <c r="F93" s="119"/>
      <c r="G93" s="94">
        <f>IF(OR(B93="",E93=0),"",VLOOKUP(B93,#REF!,4,0))</f>
      </c>
      <c r="H93" s="94">
        <f>IF(OR(B93="",E93=0),"",VLOOKUP(B93,#REF!,5,0))</f>
      </c>
      <c r="I93" s="95">
        <f aca="true" t="shared" si="15" ref="I93:I98">IF(F93="","",ROUND((G93+H93)*$O$9,2))</f>
      </c>
      <c r="J93" s="94">
        <f aca="true" t="shared" si="16" ref="J93:J98">IF(F93="","",F93*G93)</f>
      </c>
      <c r="K93" s="94">
        <f aca="true" t="shared" si="17" ref="K93:K98">IF(F93="","",F93*H93)</f>
      </c>
      <c r="L93" s="96">
        <f aca="true" t="shared" si="18" ref="L93:L98">IF(F93="","",F93*I93)</f>
      </c>
      <c r="M93" s="46"/>
      <c r="N93" s="32"/>
      <c r="O93" s="3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1" t="e">
        <f>#REF!-AN93</f>
        <v>#REF!</v>
      </c>
      <c r="AN9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94" spans="1:40" s="22" customFormat="1" ht="15" customHeight="1">
      <c r="A94" s="38"/>
      <c r="B94" s="89"/>
      <c r="C94" s="121" t="s">
        <v>65</v>
      </c>
      <c r="D94" s="115" t="s">
        <v>63</v>
      </c>
      <c r="E94" s="92" t="s">
        <v>33</v>
      </c>
      <c r="F94" s="119"/>
      <c r="G94" s="94">
        <f>IF(OR(B94="",E94=0),"",VLOOKUP(B94,#REF!,4,0))</f>
      </c>
      <c r="H94" s="94">
        <f>IF(OR(B94="",E94=0),"",VLOOKUP(B94,#REF!,5,0))</f>
      </c>
      <c r="I94" s="95">
        <f t="shared" si="15"/>
      </c>
      <c r="J94" s="94">
        <f t="shared" si="16"/>
      </c>
      <c r="K94" s="94">
        <f t="shared" si="17"/>
      </c>
      <c r="L94" s="96">
        <f t="shared" si="18"/>
      </c>
      <c r="M94" s="46"/>
      <c r="N94" s="32"/>
      <c r="O94" s="3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1" t="e">
        <f>#REF!-AN94</f>
        <v>#REF!</v>
      </c>
      <c r="AN94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95" spans="1:40" s="22" customFormat="1" ht="15" customHeight="1">
      <c r="A95" s="38"/>
      <c r="B95" s="89"/>
      <c r="C95" s="121"/>
      <c r="D95" s="91" t="s">
        <v>9</v>
      </c>
      <c r="E95" s="92" t="s">
        <v>2</v>
      </c>
      <c r="F95" s="119">
        <v>209.12</v>
      </c>
      <c r="G95" s="94">
        <v>0</v>
      </c>
      <c r="H95" s="94">
        <v>0</v>
      </c>
      <c r="I95" s="95">
        <f>J95+K95</f>
        <v>0</v>
      </c>
      <c r="J95" s="94">
        <f>F95*G95</f>
        <v>0</v>
      </c>
      <c r="K95" s="94">
        <f>F95*H95</f>
        <v>0</v>
      </c>
      <c r="L95" s="96">
        <f>F95*I95</f>
        <v>0</v>
      </c>
      <c r="M95" s="46"/>
      <c r="N95" s="32"/>
      <c r="O95" s="31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1"/>
      <c r="AN95" s="21"/>
    </row>
    <row r="96" spans="1:40" s="22" customFormat="1" ht="15" customHeight="1">
      <c r="A96" s="38"/>
      <c r="B96" s="89"/>
      <c r="C96" s="121"/>
      <c r="D96" s="91" t="s">
        <v>35</v>
      </c>
      <c r="E96" s="92" t="s">
        <v>2</v>
      </c>
      <c r="F96" s="119">
        <f>F95</f>
        <v>209.12</v>
      </c>
      <c r="G96" s="94">
        <v>0</v>
      </c>
      <c r="H96" s="94">
        <v>0</v>
      </c>
      <c r="I96" s="95">
        <f>J96+K96</f>
        <v>0</v>
      </c>
      <c r="J96" s="94">
        <f>F96*G96</f>
        <v>0</v>
      </c>
      <c r="K96" s="94">
        <f>F96*H96</f>
        <v>0</v>
      </c>
      <c r="L96" s="96">
        <f>F96*I96</f>
        <v>0</v>
      </c>
      <c r="M96" s="46"/>
      <c r="N96" s="32"/>
      <c r="O96" s="31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1"/>
      <c r="AN96" s="21"/>
    </row>
    <row r="97" spans="1:40" s="22" customFormat="1" ht="15" customHeight="1">
      <c r="A97" s="38"/>
      <c r="B97" s="89"/>
      <c r="C97" s="121"/>
      <c r="D97" s="91" t="s">
        <v>37</v>
      </c>
      <c r="E97" s="92" t="s">
        <v>2</v>
      </c>
      <c r="F97" s="119">
        <f>F95</f>
        <v>209.12</v>
      </c>
      <c r="G97" s="94">
        <v>0</v>
      </c>
      <c r="H97" s="94">
        <v>0</v>
      </c>
      <c r="I97" s="95">
        <f>J97+K97</f>
        <v>0</v>
      </c>
      <c r="J97" s="94">
        <f>F97*G97</f>
        <v>0</v>
      </c>
      <c r="K97" s="94">
        <f>F97*H97</f>
        <v>0</v>
      </c>
      <c r="L97" s="96">
        <f>F97*I97</f>
        <v>0</v>
      </c>
      <c r="M97" s="46"/>
      <c r="N97" s="32"/>
      <c r="O97" s="31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1"/>
      <c r="AN97" s="21"/>
    </row>
    <row r="98" spans="1:40" s="22" customFormat="1" ht="15" customHeight="1">
      <c r="A98" s="38"/>
      <c r="B98" s="89"/>
      <c r="C98" s="121" t="s">
        <v>65</v>
      </c>
      <c r="D98" s="115" t="s">
        <v>66</v>
      </c>
      <c r="E98" s="92" t="s">
        <v>33</v>
      </c>
      <c r="F98" s="119"/>
      <c r="G98" s="94">
        <f>IF(OR(B98="",E98=0),"",VLOOKUP(B98,#REF!,4,0))</f>
      </c>
      <c r="H98" s="94">
        <f>IF(OR(B98="",E98=0),"",VLOOKUP(B98,#REF!,5,0))</f>
      </c>
      <c r="I98" s="95">
        <f t="shared" si="15"/>
      </c>
      <c r="J98" s="94">
        <f t="shared" si="16"/>
      </c>
      <c r="K98" s="94">
        <f t="shared" si="17"/>
      </c>
      <c r="L98" s="96">
        <f t="shared" si="18"/>
      </c>
      <c r="M98" s="46"/>
      <c r="N98" s="32"/>
      <c r="O98" s="3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1" t="e">
        <f>#REF!-AN98</f>
        <v>#REF!</v>
      </c>
      <c r="AN98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99" spans="1:40" s="22" customFormat="1" ht="15" customHeight="1">
      <c r="A99" s="38"/>
      <c r="B99" s="89"/>
      <c r="C99" s="121"/>
      <c r="D99" s="91" t="s">
        <v>9</v>
      </c>
      <c r="E99" s="92" t="s">
        <v>2</v>
      </c>
      <c r="F99" s="119">
        <v>53.4</v>
      </c>
      <c r="G99" s="94">
        <v>0</v>
      </c>
      <c r="H99" s="94">
        <v>0</v>
      </c>
      <c r="I99" s="95">
        <f>J99+K99</f>
        <v>0</v>
      </c>
      <c r="J99" s="94">
        <f>F99*G99</f>
        <v>0</v>
      </c>
      <c r="K99" s="94">
        <f>F99*H99</f>
        <v>0</v>
      </c>
      <c r="L99" s="96">
        <f>F99*I99</f>
        <v>0</v>
      </c>
      <c r="M99" s="46"/>
      <c r="N99" s="32"/>
      <c r="O99" s="3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1"/>
      <c r="AN99" s="21"/>
    </row>
    <row r="100" spans="1:40" s="22" customFormat="1" ht="15" customHeight="1">
      <c r="A100" s="38"/>
      <c r="B100" s="89"/>
      <c r="C100" s="121"/>
      <c r="D100" s="91" t="s">
        <v>36</v>
      </c>
      <c r="E100" s="92" t="s">
        <v>2</v>
      </c>
      <c r="F100" s="119">
        <f>F99</f>
        <v>53.4</v>
      </c>
      <c r="G100" s="94">
        <v>0</v>
      </c>
      <c r="H100" s="94">
        <v>0</v>
      </c>
      <c r="I100" s="95">
        <f>J100+K100</f>
        <v>0</v>
      </c>
      <c r="J100" s="94">
        <f>F100*G100</f>
        <v>0</v>
      </c>
      <c r="K100" s="94">
        <f>F100*H100</f>
        <v>0</v>
      </c>
      <c r="L100" s="96">
        <f>F100*I100</f>
        <v>0</v>
      </c>
      <c r="M100" s="46"/>
      <c r="N100" s="32"/>
      <c r="O100" s="3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/>
      <c r="AN100" s="21"/>
    </row>
    <row r="101" spans="1:40" s="22" customFormat="1" ht="15" customHeight="1">
      <c r="A101" s="38"/>
      <c r="B101" s="89"/>
      <c r="C101" s="121"/>
      <c r="D101" s="91"/>
      <c r="E101" s="92"/>
      <c r="F101" s="119"/>
      <c r="G101" s="94"/>
      <c r="H101" s="94"/>
      <c r="I101" s="95"/>
      <c r="J101" s="94"/>
      <c r="K101" s="94"/>
      <c r="L101" s="96"/>
      <c r="M101" s="46"/>
      <c r="N101" s="32"/>
      <c r="O101" s="3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1"/>
      <c r="AN101" s="21"/>
    </row>
    <row r="102" spans="1:40" s="22" customFormat="1" ht="15" customHeight="1">
      <c r="A102" s="38"/>
      <c r="B102" s="89"/>
      <c r="C102" s="121" t="s">
        <v>60</v>
      </c>
      <c r="D102" s="115" t="s">
        <v>32</v>
      </c>
      <c r="E102" s="92" t="s">
        <v>33</v>
      </c>
      <c r="F102" s="119"/>
      <c r="G102" s="94">
        <f>IF(OR(B102="",E102=0),"",VLOOKUP(B102,#REF!,4,0))</f>
      </c>
      <c r="H102" s="94">
        <f>IF(OR(B102="",E102=0),"",VLOOKUP(B102,#REF!,5,0))</f>
      </c>
      <c r="I102" s="95">
        <f>IF(F102="","",ROUND((G102+H102)*$O$9,2))</f>
      </c>
      <c r="J102" s="94">
        <f>IF(F102="","",F102*G102)</f>
      </c>
      <c r="K102" s="94">
        <f>IF(F102="","",F102*H102)</f>
      </c>
      <c r="L102" s="96">
        <f>IF(F102="","",F102*I102)</f>
      </c>
      <c r="M102" s="46">
        <f>SUM(L103)</f>
        <v>0</v>
      </c>
      <c r="N102" s="32"/>
      <c r="O102" s="3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1" t="e">
        <f>#REF!-AN102</f>
        <v>#REF!</v>
      </c>
      <c r="AN102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03" spans="1:40" s="22" customFormat="1" ht="15" customHeight="1">
      <c r="A103" s="38"/>
      <c r="B103" s="97">
        <v>9537</v>
      </c>
      <c r="C103" s="90"/>
      <c r="D103" s="91" t="s">
        <v>8</v>
      </c>
      <c r="E103" s="92" t="s">
        <v>2</v>
      </c>
      <c r="F103" s="119">
        <v>560</v>
      </c>
      <c r="G103" s="94">
        <v>0</v>
      </c>
      <c r="H103" s="94">
        <v>0</v>
      </c>
      <c r="I103" s="95">
        <f>IF(F103="","",ROUND((G103+H103)*$O$9,2))</f>
        <v>0</v>
      </c>
      <c r="J103" s="94">
        <f>IF(F103="","",F103*G103)</f>
        <v>0</v>
      </c>
      <c r="K103" s="94">
        <f>IF(F103="","",F103*H103)</f>
        <v>0</v>
      </c>
      <c r="L103" s="96">
        <f>IF(F103="","",F103*I103)</f>
        <v>0</v>
      </c>
      <c r="M103" s="46"/>
      <c r="N103" s="32"/>
      <c r="O103" s="3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1" t="e">
        <f>#REF!-AN103</f>
        <v>#REF!</v>
      </c>
      <c r="AN103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04" spans="1:40" s="22" customFormat="1" ht="12.75" customHeight="1">
      <c r="A104" s="38"/>
      <c r="B104" s="99"/>
      <c r="C104" s="90"/>
      <c r="D104" s="91"/>
      <c r="E104" s="92"/>
      <c r="F104" s="93"/>
      <c r="G104" s="94"/>
      <c r="H104" s="94"/>
      <c r="I104" s="95"/>
      <c r="J104" s="94"/>
      <c r="K104" s="94"/>
      <c r="L104" s="96"/>
      <c r="M104" s="46"/>
      <c r="N104" s="32"/>
      <c r="O104" s="3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1" t="e">
        <f>#REF!-AN104</f>
        <v>#REF!</v>
      </c>
      <c r="AN104" s="21" t="e">
        <f>IF(#REF!=0,0,VLOOKUP(#REF!,"'file:///m:/documents%20and%20settings/user/meus%20documentos/georgina/tabela%20seop/conferencia%20tabela/seop%c2%ad_2010%c2%ad%c2%ad_mat_mo%c2%ad_res46%c2%ad_16082010.xls'#$''.a$1":"d$1048576",1))</f>
        <v>#REF!</v>
      </c>
    </row>
    <row r="105" spans="1:40" s="37" customFormat="1" ht="16.5" customHeight="1" thickBot="1">
      <c r="A105" s="33"/>
      <c r="B105" s="100"/>
      <c r="C105" s="127" t="s">
        <v>121</v>
      </c>
      <c r="D105" s="128"/>
      <c r="E105" s="128"/>
      <c r="F105" s="128"/>
      <c r="G105" s="128"/>
      <c r="H105" s="128"/>
      <c r="I105" s="128"/>
      <c r="J105" s="128"/>
      <c r="K105" s="128"/>
      <c r="L105" s="129"/>
      <c r="M105" s="101">
        <f>SUM(M10:M104)</f>
        <v>0</v>
      </c>
      <c r="N105" s="34"/>
      <c r="O105" s="39">
        <f>SUM(L10:L104)</f>
        <v>0</v>
      </c>
      <c r="P105" s="86">
        <f>SUM(L11:L103)</f>
        <v>0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6"/>
      <c r="AN105" s="36"/>
    </row>
    <row r="106" s="22" customFormat="1" ht="11.25">
      <c r="O106" s="40"/>
    </row>
    <row r="107" s="22" customFormat="1" ht="11.25">
      <c r="O107" s="40"/>
    </row>
    <row r="108" s="22" customFormat="1" ht="11.25">
      <c r="O108" s="40"/>
    </row>
    <row r="109" s="22" customFormat="1" ht="11.25">
      <c r="O109" s="40"/>
    </row>
    <row r="110" s="22" customFormat="1" ht="11.25">
      <c r="O110" s="40"/>
    </row>
    <row r="111" s="22" customFormat="1" ht="11.25">
      <c r="O111" s="40"/>
    </row>
    <row r="112" s="22" customFormat="1" ht="11.25">
      <c r="O112" s="40"/>
    </row>
    <row r="113" s="22" customFormat="1" ht="11.25">
      <c r="O113" s="40"/>
    </row>
    <row r="114" s="22" customFormat="1" ht="11.25">
      <c r="O114" s="40"/>
    </row>
    <row r="115" s="22" customFormat="1" ht="11.25">
      <c r="O115" s="40"/>
    </row>
    <row r="116" s="22" customFormat="1" ht="11.25">
      <c r="O116" s="40"/>
    </row>
    <row r="117" s="22" customFormat="1" ht="11.25">
      <c r="O117" s="40"/>
    </row>
    <row r="118" s="22" customFormat="1" ht="11.25">
      <c r="O118" s="40"/>
    </row>
    <row r="119" s="22" customFormat="1" ht="11.25">
      <c r="O119" s="40"/>
    </row>
    <row r="120" s="22" customFormat="1" ht="11.25">
      <c r="O120" s="40"/>
    </row>
    <row r="121" s="22" customFormat="1" ht="11.25">
      <c r="O121" s="40"/>
    </row>
    <row r="122" s="22" customFormat="1" ht="11.25">
      <c r="O122" s="40"/>
    </row>
    <row r="123" s="22" customFormat="1" ht="11.25">
      <c r="O123" s="40"/>
    </row>
    <row r="124" s="22" customFormat="1" ht="11.25">
      <c r="O124" s="40"/>
    </row>
    <row r="125" s="22" customFormat="1" ht="11.25">
      <c r="O125" s="40"/>
    </row>
    <row r="126" s="22" customFormat="1" ht="11.25">
      <c r="O126" s="40"/>
    </row>
    <row r="127" s="22" customFormat="1" ht="11.25">
      <c r="O127" s="40"/>
    </row>
    <row r="128" s="22" customFormat="1" ht="11.25">
      <c r="O128" s="40"/>
    </row>
    <row r="129" s="22" customFormat="1" ht="11.25">
      <c r="O129" s="40"/>
    </row>
    <row r="130" s="22" customFormat="1" ht="11.25">
      <c r="O130" s="40"/>
    </row>
    <row r="131" s="22" customFormat="1" ht="11.25">
      <c r="O131" s="40"/>
    </row>
    <row r="132" s="22" customFormat="1" ht="11.25">
      <c r="O132" s="40"/>
    </row>
    <row r="133" s="22" customFormat="1" ht="11.25">
      <c r="O133" s="40"/>
    </row>
    <row r="134" s="22" customFormat="1" ht="11.25">
      <c r="O134" s="40"/>
    </row>
    <row r="135" s="22" customFormat="1" ht="11.25">
      <c r="O135" s="40"/>
    </row>
    <row r="136" s="22" customFormat="1" ht="11.25">
      <c r="O136" s="40"/>
    </row>
    <row r="137" s="22" customFormat="1" ht="11.25">
      <c r="O137" s="40"/>
    </row>
    <row r="138" s="22" customFormat="1" ht="11.25">
      <c r="O138" s="40"/>
    </row>
    <row r="139" s="22" customFormat="1" ht="11.25">
      <c r="O139" s="40"/>
    </row>
    <row r="140" s="22" customFormat="1" ht="11.25">
      <c r="O140" s="40"/>
    </row>
    <row r="141" s="22" customFormat="1" ht="11.25">
      <c r="O141" s="40"/>
    </row>
    <row r="142" s="22" customFormat="1" ht="11.25">
      <c r="O142" s="40"/>
    </row>
    <row r="143" s="22" customFormat="1" ht="11.25">
      <c r="O143" s="40"/>
    </row>
    <row r="144" s="22" customFormat="1" ht="11.25">
      <c r="O144" s="40"/>
    </row>
    <row r="145" s="22" customFormat="1" ht="11.25">
      <c r="O145" s="40"/>
    </row>
    <row r="146" s="22" customFormat="1" ht="11.25">
      <c r="O146" s="40"/>
    </row>
    <row r="147" s="22" customFormat="1" ht="11.25">
      <c r="O147" s="40"/>
    </row>
    <row r="148" s="22" customFormat="1" ht="11.25">
      <c r="O148" s="40"/>
    </row>
    <row r="149" s="22" customFormat="1" ht="11.25">
      <c r="O149" s="40"/>
    </row>
    <row r="150" s="22" customFormat="1" ht="11.25">
      <c r="O150" s="40"/>
    </row>
    <row r="151" s="22" customFormat="1" ht="11.25">
      <c r="O151" s="40"/>
    </row>
    <row r="152" s="22" customFormat="1" ht="11.25">
      <c r="O152" s="40"/>
    </row>
    <row r="153" s="22" customFormat="1" ht="11.25">
      <c r="O153" s="40"/>
    </row>
    <row r="154" s="22" customFormat="1" ht="11.25">
      <c r="O154" s="40"/>
    </row>
    <row r="155" s="22" customFormat="1" ht="11.25">
      <c r="O155" s="40"/>
    </row>
    <row r="156" s="22" customFormat="1" ht="11.25">
      <c r="O156" s="40"/>
    </row>
    <row r="157" s="22" customFormat="1" ht="11.25">
      <c r="O157" s="40"/>
    </row>
    <row r="158" s="22" customFormat="1" ht="11.25">
      <c r="O158" s="40"/>
    </row>
    <row r="159" s="22" customFormat="1" ht="11.25">
      <c r="O159" s="40"/>
    </row>
    <row r="160" s="22" customFormat="1" ht="11.25">
      <c r="O160" s="40"/>
    </row>
    <row r="161" s="22" customFormat="1" ht="11.25">
      <c r="O161" s="40"/>
    </row>
    <row r="162" s="22" customFormat="1" ht="11.25">
      <c r="O162" s="40"/>
    </row>
    <row r="163" s="22" customFormat="1" ht="11.25">
      <c r="O163" s="40"/>
    </row>
    <row r="164" s="22" customFormat="1" ht="11.25">
      <c r="O164" s="40"/>
    </row>
    <row r="165" s="22" customFormat="1" ht="11.25">
      <c r="O165" s="40"/>
    </row>
    <row r="166" s="22" customFormat="1" ht="11.25">
      <c r="O166" s="40"/>
    </row>
    <row r="167" s="22" customFormat="1" ht="11.25">
      <c r="O167" s="40"/>
    </row>
    <row r="168" s="22" customFormat="1" ht="11.25">
      <c r="O168" s="40"/>
    </row>
    <row r="169" s="22" customFormat="1" ht="11.25">
      <c r="O169" s="40"/>
    </row>
    <row r="170" s="22" customFormat="1" ht="11.25">
      <c r="O170" s="40"/>
    </row>
    <row r="171" s="22" customFormat="1" ht="11.25">
      <c r="O171" s="40"/>
    </row>
    <row r="172" s="22" customFormat="1" ht="11.25">
      <c r="O172" s="40"/>
    </row>
    <row r="173" s="22" customFormat="1" ht="11.25">
      <c r="O173" s="40"/>
    </row>
    <row r="174" s="22" customFormat="1" ht="11.25">
      <c r="O174" s="40"/>
    </row>
    <row r="175" s="22" customFormat="1" ht="11.25">
      <c r="O175" s="40"/>
    </row>
    <row r="176" s="22" customFormat="1" ht="11.25">
      <c r="O176" s="40"/>
    </row>
    <row r="177" s="22" customFormat="1" ht="11.25">
      <c r="O177" s="40"/>
    </row>
    <row r="178" s="22" customFormat="1" ht="11.25">
      <c r="O178" s="40"/>
    </row>
    <row r="179" s="22" customFormat="1" ht="11.25">
      <c r="O179" s="40"/>
    </row>
    <row r="180" s="22" customFormat="1" ht="11.25">
      <c r="O180" s="40"/>
    </row>
    <row r="181" s="22" customFormat="1" ht="11.25">
      <c r="O181" s="40"/>
    </row>
    <row r="182" s="22" customFormat="1" ht="11.25">
      <c r="O182" s="40"/>
    </row>
    <row r="183" s="22" customFormat="1" ht="11.25">
      <c r="O183" s="40"/>
    </row>
    <row r="184" s="22" customFormat="1" ht="11.25">
      <c r="O184" s="40"/>
    </row>
    <row r="185" s="22" customFormat="1" ht="11.25">
      <c r="O185" s="40"/>
    </row>
    <row r="186" s="22" customFormat="1" ht="11.25">
      <c r="O186" s="40"/>
    </row>
    <row r="187" s="22" customFormat="1" ht="11.25">
      <c r="O187" s="40"/>
    </row>
    <row r="188" s="22" customFormat="1" ht="11.25">
      <c r="O188" s="40"/>
    </row>
    <row r="189" s="22" customFormat="1" ht="11.25">
      <c r="O189" s="40"/>
    </row>
    <row r="190" s="22" customFormat="1" ht="11.25">
      <c r="O190" s="40"/>
    </row>
    <row r="191" s="22" customFormat="1" ht="11.25">
      <c r="O191" s="40"/>
    </row>
    <row r="192" s="22" customFormat="1" ht="11.25">
      <c r="O192" s="40"/>
    </row>
    <row r="193" s="22" customFormat="1" ht="11.25">
      <c r="O193" s="40"/>
    </row>
    <row r="194" s="22" customFormat="1" ht="11.25">
      <c r="O194" s="40"/>
    </row>
    <row r="195" s="22" customFormat="1" ht="11.25">
      <c r="O195" s="40"/>
    </row>
    <row r="196" s="22" customFormat="1" ht="11.25">
      <c r="O196" s="40"/>
    </row>
    <row r="197" s="22" customFormat="1" ht="11.25">
      <c r="O197" s="40"/>
    </row>
    <row r="198" s="22" customFormat="1" ht="11.25">
      <c r="O198" s="40"/>
    </row>
    <row r="199" s="22" customFormat="1" ht="11.25">
      <c r="O199" s="40"/>
    </row>
    <row r="200" s="22" customFormat="1" ht="11.25">
      <c r="O200" s="40"/>
    </row>
    <row r="201" s="22" customFormat="1" ht="11.25">
      <c r="O201" s="40"/>
    </row>
    <row r="202" s="22" customFormat="1" ht="11.25">
      <c r="O202" s="40"/>
    </row>
    <row r="203" s="22" customFormat="1" ht="11.25">
      <c r="O203" s="40"/>
    </row>
    <row r="204" s="22" customFormat="1" ht="11.25">
      <c r="O204" s="40"/>
    </row>
    <row r="205" s="22" customFormat="1" ht="11.25">
      <c r="O205" s="40"/>
    </row>
    <row r="206" s="22" customFormat="1" ht="11.25">
      <c r="O206" s="40"/>
    </row>
    <row r="207" s="22" customFormat="1" ht="11.25">
      <c r="O207" s="40"/>
    </row>
    <row r="208" s="22" customFormat="1" ht="11.25">
      <c r="O208" s="40"/>
    </row>
    <row r="209" s="22" customFormat="1" ht="11.25">
      <c r="O209" s="40"/>
    </row>
    <row r="210" s="22" customFormat="1" ht="11.25">
      <c r="O210" s="40"/>
    </row>
    <row r="211" s="22" customFormat="1" ht="11.25">
      <c r="O211" s="40"/>
    </row>
    <row r="212" s="22" customFormat="1" ht="11.25">
      <c r="O212" s="40"/>
    </row>
    <row r="213" s="22" customFormat="1" ht="11.25">
      <c r="O213" s="40"/>
    </row>
    <row r="214" s="22" customFormat="1" ht="11.25">
      <c r="O214" s="40"/>
    </row>
    <row r="215" s="22" customFormat="1" ht="11.25">
      <c r="O215" s="40"/>
    </row>
    <row r="216" s="22" customFormat="1" ht="11.25">
      <c r="O216" s="40"/>
    </row>
    <row r="217" s="22" customFormat="1" ht="11.25">
      <c r="O217" s="40"/>
    </row>
    <row r="218" s="22" customFormat="1" ht="11.25">
      <c r="O218" s="40"/>
    </row>
    <row r="219" s="22" customFormat="1" ht="11.25">
      <c r="O219" s="40"/>
    </row>
    <row r="220" s="22" customFormat="1" ht="11.25">
      <c r="O220" s="40"/>
    </row>
    <row r="221" s="22" customFormat="1" ht="11.25">
      <c r="O221" s="40"/>
    </row>
    <row r="222" s="22" customFormat="1" ht="11.25">
      <c r="O222" s="40"/>
    </row>
    <row r="223" s="22" customFormat="1" ht="11.25">
      <c r="O223" s="40"/>
    </row>
    <row r="224" s="22" customFormat="1" ht="11.25">
      <c r="O224" s="40"/>
    </row>
    <row r="225" s="22" customFormat="1" ht="11.25">
      <c r="O225" s="40"/>
    </row>
    <row r="226" s="22" customFormat="1" ht="11.25">
      <c r="O226" s="40"/>
    </row>
    <row r="227" s="22" customFormat="1" ht="11.25">
      <c r="O227" s="40"/>
    </row>
    <row r="228" s="22" customFormat="1" ht="11.25">
      <c r="O228" s="40"/>
    </row>
    <row r="229" s="22" customFormat="1" ht="11.25">
      <c r="O229" s="40"/>
    </row>
    <row r="230" s="22" customFormat="1" ht="11.25">
      <c r="O230" s="40"/>
    </row>
    <row r="231" s="22" customFormat="1" ht="11.25">
      <c r="O231" s="40"/>
    </row>
    <row r="232" s="22" customFormat="1" ht="11.25">
      <c r="O232" s="40"/>
    </row>
    <row r="233" s="22" customFormat="1" ht="11.25">
      <c r="O233" s="40"/>
    </row>
    <row r="234" s="22" customFormat="1" ht="11.25">
      <c r="O234" s="40"/>
    </row>
    <row r="235" s="22" customFormat="1" ht="11.25">
      <c r="O235" s="40"/>
    </row>
    <row r="236" s="22" customFormat="1" ht="11.25">
      <c r="O236" s="40"/>
    </row>
    <row r="237" s="22" customFormat="1" ht="11.25">
      <c r="O237" s="40"/>
    </row>
    <row r="238" s="22" customFormat="1" ht="11.25">
      <c r="O238" s="40"/>
    </row>
    <row r="239" s="22" customFormat="1" ht="11.25">
      <c r="O239" s="40"/>
    </row>
    <row r="240" s="22" customFormat="1" ht="11.25">
      <c r="O240" s="40"/>
    </row>
    <row r="241" s="22" customFormat="1" ht="11.25">
      <c r="O241" s="40"/>
    </row>
    <row r="242" s="22" customFormat="1" ht="11.25">
      <c r="O242" s="40"/>
    </row>
    <row r="243" s="22" customFormat="1" ht="11.25">
      <c r="O243" s="40"/>
    </row>
    <row r="244" s="22" customFormat="1" ht="11.25">
      <c r="O244" s="40"/>
    </row>
    <row r="245" s="22" customFormat="1" ht="11.25">
      <c r="O245" s="40"/>
    </row>
    <row r="246" s="22" customFormat="1" ht="11.25">
      <c r="O246" s="40"/>
    </row>
    <row r="247" s="22" customFormat="1" ht="11.25">
      <c r="O247" s="40"/>
    </row>
    <row r="248" s="22" customFormat="1" ht="11.25">
      <c r="O248" s="40"/>
    </row>
    <row r="249" s="22" customFormat="1" ht="11.25">
      <c r="O249" s="40"/>
    </row>
    <row r="250" s="22" customFormat="1" ht="11.25">
      <c r="O250" s="40"/>
    </row>
    <row r="251" s="22" customFormat="1" ht="11.25">
      <c r="O251" s="40"/>
    </row>
    <row r="252" s="22" customFormat="1" ht="11.25">
      <c r="O252" s="40"/>
    </row>
    <row r="253" s="22" customFormat="1" ht="11.25">
      <c r="O253" s="40"/>
    </row>
    <row r="254" s="22" customFormat="1" ht="11.25">
      <c r="O254" s="40"/>
    </row>
    <row r="255" s="22" customFormat="1" ht="11.25">
      <c r="O255" s="40"/>
    </row>
    <row r="256" s="22" customFormat="1" ht="11.25">
      <c r="O256" s="40"/>
    </row>
    <row r="257" s="22" customFormat="1" ht="11.25">
      <c r="O257" s="40"/>
    </row>
    <row r="258" s="22" customFormat="1" ht="11.25">
      <c r="O258" s="40"/>
    </row>
    <row r="259" s="22" customFormat="1" ht="11.25">
      <c r="O259" s="40"/>
    </row>
    <row r="260" s="22" customFormat="1" ht="11.25">
      <c r="O260" s="40"/>
    </row>
    <row r="261" s="22" customFormat="1" ht="11.25">
      <c r="O261" s="40"/>
    </row>
    <row r="262" s="22" customFormat="1" ht="11.25">
      <c r="O262" s="40"/>
    </row>
    <row r="263" s="22" customFormat="1" ht="11.25">
      <c r="O263" s="40"/>
    </row>
    <row r="264" s="22" customFormat="1" ht="11.25">
      <c r="O264" s="40"/>
    </row>
    <row r="265" s="22" customFormat="1" ht="11.25">
      <c r="O265" s="40"/>
    </row>
    <row r="266" s="22" customFormat="1" ht="11.25">
      <c r="O266" s="40"/>
    </row>
    <row r="267" s="22" customFormat="1" ht="11.25">
      <c r="O267" s="40"/>
    </row>
    <row r="268" s="22" customFormat="1" ht="11.25">
      <c r="O268" s="40"/>
    </row>
    <row r="269" s="22" customFormat="1" ht="11.25">
      <c r="O269" s="40"/>
    </row>
    <row r="270" s="22" customFormat="1" ht="11.25">
      <c r="O270" s="40"/>
    </row>
    <row r="271" s="22" customFormat="1" ht="11.25">
      <c r="O271" s="40"/>
    </row>
    <row r="272" s="22" customFormat="1" ht="11.25">
      <c r="O272" s="40"/>
    </row>
    <row r="273" s="22" customFormat="1" ht="11.25">
      <c r="O273" s="40"/>
    </row>
    <row r="274" s="22" customFormat="1" ht="11.25">
      <c r="O274" s="40"/>
    </row>
    <row r="275" s="22" customFormat="1" ht="11.25">
      <c r="O275" s="40"/>
    </row>
    <row r="276" s="22" customFormat="1" ht="11.25">
      <c r="O276" s="40"/>
    </row>
    <row r="277" s="22" customFormat="1" ht="11.25">
      <c r="O277" s="40"/>
    </row>
    <row r="278" s="22" customFormat="1" ht="11.25">
      <c r="O278" s="40"/>
    </row>
    <row r="279" s="22" customFormat="1" ht="11.25">
      <c r="O279" s="40"/>
    </row>
    <row r="280" s="22" customFormat="1" ht="11.25">
      <c r="O280" s="40"/>
    </row>
    <row r="281" s="22" customFormat="1" ht="11.25">
      <c r="O281" s="40"/>
    </row>
    <row r="282" s="22" customFormat="1" ht="11.25">
      <c r="O282" s="40"/>
    </row>
    <row r="283" s="22" customFormat="1" ht="11.25">
      <c r="O283" s="40"/>
    </row>
    <row r="284" s="22" customFormat="1" ht="11.25">
      <c r="O284" s="40"/>
    </row>
    <row r="285" s="22" customFormat="1" ht="11.25">
      <c r="O285" s="40"/>
    </row>
    <row r="286" s="22" customFormat="1" ht="11.25">
      <c r="O286" s="40"/>
    </row>
    <row r="287" s="22" customFormat="1" ht="11.25">
      <c r="O287" s="40"/>
    </row>
    <row r="288" s="22" customFormat="1" ht="11.25">
      <c r="O288" s="40"/>
    </row>
    <row r="289" s="22" customFormat="1" ht="11.25">
      <c r="O289" s="40"/>
    </row>
    <row r="290" s="22" customFormat="1" ht="11.25">
      <c r="O290" s="40"/>
    </row>
    <row r="291" s="22" customFormat="1" ht="11.25">
      <c r="O291" s="40"/>
    </row>
    <row r="292" s="22" customFormat="1" ht="11.25">
      <c r="O292" s="40"/>
    </row>
    <row r="293" s="22" customFormat="1" ht="11.25">
      <c r="O293" s="40"/>
    </row>
    <row r="294" s="22" customFormat="1" ht="11.25">
      <c r="O294" s="40"/>
    </row>
    <row r="295" s="22" customFormat="1" ht="11.25">
      <c r="O295" s="40"/>
    </row>
    <row r="296" s="22" customFormat="1" ht="11.25">
      <c r="O296" s="40"/>
    </row>
    <row r="297" s="22" customFormat="1" ht="11.25">
      <c r="O297" s="40"/>
    </row>
    <row r="298" s="22" customFormat="1" ht="11.25">
      <c r="O298" s="40"/>
    </row>
    <row r="299" s="22" customFormat="1" ht="11.25">
      <c r="O299" s="40"/>
    </row>
    <row r="300" s="22" customFormat="1" ht="11.25">
      <c r="O300" s="40"/>
    </row>
    <row r="301" s="22" customFormat="1" ht="11.25">
      <c r="O301" s="40"/>
    </row>
    <row r="302" s="22" customFormat="1" ht="11.25">
      <c r="O302" s="40"/>
    </row>
    <row r="303" s="22" customFormat="1" ht="11.25">
      <c r="O303" s="40"/>
    </row>
    <row r="304" s="22" customFormat="1" ht="11.25">
      <c r="O304" s="40"/>
    </row>
    <row r="305" s="22" customFormat="1" ht="11.25">
      <c r="O305" s="40"/>
    </row>
    <row r="306" s="22" customFormat="1" ht="11.25">
      <c r="O306" s="40"/>
    </row>
    <row r="307" s="22" customFormat="1" ht="11.25">
      <c r="O307" s="40"/>
    </row>
    <row r="308" s="22" customFormat="1" ht="11.25">
      <c r="O308" s="40"/>
    </row>
    <row r="309" s="22" customFormat="1" ht="11.25">
      <c r="O309" s="40"/>
    </row>
    <row r="310" s="22" customFormat="1" ht="11.25">
      <c r="O310" s="40"/>
    </row>
    <row r="311" s="22" customFormat="1" ht="11.25">
      <c r="O311" s="40"/>
    </row>
    <row r="312" s="22" customFormat="1" ht="11.25">
      <c r="O312" s="40"/>
    </row>
    <row r="313" s="22" customFormat="1" ht="11.25">
      <c r="O313" s="40"/>
    </row>
    <row r="314" s="22" customFormat="1" ht="11.25">
      <c r="O314" s="40"/>
    </row>
    <row r="315" s="22" customFormat="1" ht="11.25">
      <c r="O315" s="40"/>
    </row>
    <row r="316" s="22" customFormat="1" ht="11.25">
      <c r="O316" s="40"/>
    </row>
    <row r="317" s="22" customFormat="1" ht="11.25">
      <c r="O317" s="40"/>
    </row>
    <row r="318" s="22" customFormat="1" ht="11.25">
      <c r="O318" s="40"/>
    </row>
    <row r="319" s="22" customFormat="1" ht="11.25">
      <c r="O319" s="40"/>
    </row>
    <row r="320" s="22" customFormat="1" ht="11.25">
      <c r="O320" s="40"/>
    </row>
    <row r="321" s="22" customFormat="1" ht="11.25">
      <c r="O321" s="40"/>
    </row>
    <row r="322" s="22" customFormat="1" ht="11.25">
      <c r="O322" s="40"/>
    </row>
    <row r="323" s="22" customFormat="1" ht="11.25">
      <c r="O323" s="40"/>
    </row>
    <row r="324" s="22" customFormat="1" ht="11.25">
      <c r="O324" s="40"/>
    </row>
    <row r="325" s="22" customFormat="1" ht="11.25">
      <c r="O325" s="40"/>
    </row>
    <row r="326" s="22" customFormat="1" ht="11.25">
      <c r="O326" s="40"/>
    </row>
    <row r="327" s="22" customFormat="1" ht="11.25">
      <c r="O327" s="40"/>
    </row>
    <row r="328" s="22" customFormat="1" ht="11.25">
      <c r="O328" s="40"/>
    </row>
    <row r="329" s="22" customFormat="1" ht="11.25">
      <c r="O329" s="40"/>
    </row>
    <row r="330" s="22" customFormat="1" ht="11.25">
      <c r="O330" s="40"/>
    </row>
    <row r="331" s="22" customFormat="1" ht="11.25">
      <c r="O331" s="40"/>
    </row>
    <row r="332" s="22" customFormat="1" ht="11.25">
      <c r="O332" s="40"/>
    </row>
    <row r="333" s="22" customFormat="1" ht="11.25">
      <c r="O333" s="40"/>
    </row>
    <row r="334" s="22" customFormat="1" ht="11.25">
      <c r="O334" s="40"/>
    </row>
    <row r="335" s="22" customFormat="1" ht="11.25">
      <c r="O335" s="40"/>
    </row>
    <row r="336" s="22" customFormat="1" ht="11.25">
      <c r="O336" s="40"/>
    </row>
    <row r="337" s="22" customFormat="1" ht="11.25">
      <c r="O337" s="40"/>
    </row>
    <row r="338" s="22" customFormat="1" ht="11.25">
      <c r="O338" s="40"/>
    </row>
    <row r="339" s="22" customFormat="1" ht="11.25">
      <c r="O339" s="40"/>
    </row>
    <row r="340" s="22" customFormat="1" ht="11.25">
      <c r="O340" s="40"/>
    </row>
    <row r="341" s="22" customFormat="1" ht="11.25">
      <c r="O341" s="40"/>
    </row>
    <row r="342" s="22" customFormat="1" ht="11.25">
      <c r="O342" s="40"/>
    </row>
    <row r="343" s="22" customFormat="1" ht="11.25">
      <c r="O343" s="40"/>
    </row>
    <row r="344" s="22" customFormat="1" ht="11.25">
      <c r="O344" s="40"/>
    </row>
    <row r="345" s="22" customFormat="1" ht="11.25">
      <c r="O345" s="40"/>
    </row>
    <row r="346" s="22" customFormat="1" ht="11.25">
      <c r="O346" s="40"/>
    </row>
    <row r="347" s="22" customFormat="1" ht="11.25">
      <c r="O347" s="40"/>
    </row>
    <row r="348" s="22" customFormat="1" ht="11.25">
      <c r="O348" s="40"/>
    </row>
    <row r="349" s="22" customFormat="1" ht="11.25">
      <c r="O349" s="40"/>
    </row>
    <row r="350" s="22" customFormat="1" ht="11.25">
      <c r="O350" s="40"/>
    </row>
    <row r="351" s="22" customFormat="1" ht="11.25">
      <c r="O351" s="40"/>
    </row>
    <row r="352" s="22" customFormat="1" ht="11.25">
      <c r="O352" s="40"/>
    </row>
    <row r="353" s="22" customFormat="1" ht="11.25">
      <c r="O353" s="40"/>
    </row>
    <row r="354" s="22" customFormat="1" ht="11.25">
      <c r="O354" s="40"/>
    </row>
    <row r="355" s="22" customFormat="1" ht="11.25">
      <c r="O355" s="40"/>
    </row>
    <row r="356" s="22" customFormat="1" ht="11.25">
      <c r="O356" s="40"/>
    </row>
    <row r="357" s="22" customFormat="1" ht="11.25">
      <c r="O357" s="40"/>
    </row>
    <row r="358" s="22" customFormat="1" ht="11.25">
      <c r="O358" s="40"/>
    </row>
    <row r="359" s="22" customFormat="1" ht="11.25">
      <c r="O359" s="40"/>
    </row>
    <row r="360" s="22" customFormat="1" ht="11.25">
      <c r="O360" s="40"/>
    </row>
    <row r="361" s="22" customFormat="1" ht="11.25">
      <c r="O361" s="40"/>
    </row>
    <row r="362" s="22" customFormat="1" ht="11.25">
      <c r="O362" s="40"/>
    </row>
    <row r="363" s="22" customFormat="1" ht="11.25">
      <c r="O363" s="40"/>
    </row>
    <row r="364" s="22" customFormat="1" ht="11.25">
      <c r="O364" s="40"/>
    </row>
    <row r="365" s="22" customFormat="1" ht="11.25">
      <c r="O365" s="40"/>
    </row>
    <row r="366" s="22" customFormat="1" ht="11.25">
      <c r="O366" s="40"/>
    </row>
    <row r="367" s="22" customFormat="1" ht="11.25">
      <c r="O367" s="40"/>
    </row>
    <row r="368" s="22" customFormat="1" ht="11.25">
      <c r="O368" s="40"/>
    </row>
    <row r="369" s="22" customFormat="1" ht="11.25">
      <c r="O369" s="40"/>
    </row>
    <row r="370" s="22" customFormat="1" ht="11.25">
      <c r="O370" s="40"/>
    </row>
    <row r="371" s="22" customFormat="1" ht="11.25">
      <c r="O371" s="40"/>
    </row>
    <row r="372" s="22" customFormat="1" ht="11.25">
      <c r="O372" s="40"/>
    </row>
    <row r="373" s="22" customFormat="1" ht="11.25">
      <c r="O373" s="40"/>
    </row>
    <row r="374" s="22" customFormat="1" ht="11.25">
      <c r="O374" s="40"/>
    </row>
    <row r="375" s="22" customFormat="1" ht="11.25">
      <c r="O375" s="40"/>
    </row>
    <row r="376" s="22" customFormat="1" ht="11.25">
      <c r="O376" s="40"/>
    </row>
    <row r="377" s="22" customFormat="1" ht="11.25">
      <c r="O377" s="40"/>
    </row>
    <row r="378" s="22" customFormat="1" ht="11.25">
      <c r="O378" s="40"/>
    </row>
    <row r="379" s="22" customFormat="1" ht="11.25">
      <c r="O379" s="40"/>
    </row>
    <row r="380" s="22" customFormat="1" ht="11.25">
      <c r="O380" s="40"/>
    </row>
    <row r="381" s="22" customFormat="1" ht="11.25">
      <c r="O381" s="40"/>
    </row>
    <row r="382" s="22" customFormat="1" ht="11.25">
      <c r="O382" s="40"/>
    </row>
    <row r="383" s="22" customFormat="1" ht="11.25">
      <c r="O383" s="40"/>
    </row>
    <row r="384" s="22" customFormat="1" ht="11.25">
      <c r="O384" s="40"/>
    </row>
    <row r="385" s="22" customFormat="1" ht="11.25">
      <c r="O385" s="40"/>
    </row>
    <row r="386" s="22" customFormat="1" ht="11.25">
      <c r="O386" s="40"/>
    </row>
    <row r="387" s="22" customFormat="1" ht="11.25">
      <c r="O387" s="40"/>
    </row>
    <row r="388" s="22" customFormat="1" ht="11.25">
      <c r="O388" s="40"/>
    </row>
    <row r="389" s="22" customFormat="1" ht="11.25">
      <c r="O389" s="40"/>
    </row>
    <row r="390" s="22" customFormat="1" ht="11.25">
      <c r="O390" s="40"/>
    </row>
    <row r="391" s="22" customFormat="1" ht="11.25">
      <c r="O391" s="40"/>
    </row>
    <row r="392" s="22" customFormat="1" ht="11.25">
      <c r="O392" s="40"/>
    </row>
    <row r="393" s="22" customFormat="1" ht="11.25">
      <c r="O393" s="40"/>
    </row>
    <row r="394" s="22" customFormat="1" ht="11.25">
      <c r="O394" s="40"/>
    </row>
    <row r="395" s="22" customFormat="1" ht="11.25">
      <c r="O395" s="40"/>
    </row>
    <row r="396" s="22" customFormat="1" ht="11.25">
      <c r="O396" s="40"/>
    </row>
    <row r="397" s="22" customFormat="1" ht="11.25">
      <c r="O397" s="40"/>
    </row>
    <row r="398" s="22" customFormat="1" ht="11.25">
      <c r="O398" s="40"/>
    </row>
    <row r="399" s="22" customFormat="1" ht="11.25">
      <c r="O399" s="40"/>
    </row>
    <row r="400" s="22" customFormat="1" ht="11.25">
      <c r="O400" s="40"/>
    </row>
    <row r="401" s="22" customFormat="1" ht="11.25">
      <c r="O401" s="40"/>
    </row>
    <row r="402" s="22" customFormat="1" ht="11.25">
      <c r="O402" s="40"/>
    </row>
    <row r="403" s="22" customFormat="1" ht="11.25">
      <c r="O403" s="40"/>
    </row>
    <row r="404" s="22" customFormat="1" ht="11.25">
      <c r="O404" s="40"/>
    </row>
    <row r="405" s="22" customFormat="1" ht="11.25">
      <c r="O405" s="40"/>
    </row>
    <row r="406" s="22" customFormat="1" ht="11.25">
      <c r="O406" s="40"/>
    </row>
    <row r="407" s="22" customFormat="1" ht="11.25">
      <c r="O407" s="40"/>
    </row>
    <row r="408" s="22" customFormat="1" ht="11.25">
      <c r="O408" s="40"/>
    </row>
    <row r="409" s="22" customFormat="1" ht="11.25">
      <c r="O409" s="40"/>
    </row>
    <row r="410" s="22" customFormat="1" ht="11.25">
      <c r="O410" s="40"/>
    </row>
    <row r="411" s="22" customFormat="1" ht="11.25">
      <c r="O411" s="40"/>
    </row>
    <row r="412" s="22" customFormat="1" ht="11.25">
      <c r="O412" s="40"/>
    </row>
    <row r="413" s="22" customFormat="1" ht="11.25">
      <c r="O413" s="40"/>
    </row>
    <row r="414" s="22" customFormat="1" ht="11.25">
      <c r="O414" s="40"/>
    </row>
    <row r="415" s="22" customFormat="1" ht="11.25">
      <c r="O415" s="40"/>
    </row>
    <row r="416" s="22" customFormat="1" ht="11.25">
      <c r="O416" s="40"/>
    </row>
    <row r="417" s="22" customFormat="1" ht="11.25">
      <c r="O417" s="40"/>
    </row>
    <row r="418" s="22" customFormat="1" ht="11.25">
      <c r="O418" s="40"/>
    </row>
    <row r="419" s="22" customFormat="1" ht="11.25">
      <c r="O419" s="40"/>
    </row>
    <row r="420" s="22" customFormat="1" ht="11.25">
      <c r="O420" s="40"/>
    </row>
    <row r="421" s="22" customFormat="1" ht="11.25">
      <c r="O421" s="40"/>
    </row>
    <row r="422" s="22" customFormat="1" ht="11.25">
      <c r="O422" s="40"/>
    </row>
    <row r="423" s="22" customFormat="1" ht="11.25">
      <c r="O423" s="40"/>
    </row>
    <row r="424" s="22" customFormat="1" ht="11.25">
      <c r="O424" s="40"/>
    </row>
    <row r="425" s="22" customFormat="1" ht="11.25">
      <c r="O425" s="40"/>
    </row>
    <row r="426" s="22" customFormat="1" ht="11.25">
      <c r="O426" s="40"/>
    </row>
    <row r="427" s="22" customFormat="1" ht="11.25">
      <c r="O427" s="40"/>
    </row>
    <row r="428" s="22" customFormat="1" ht="11.25">
      <c r="O428" s="40"/>
    </row>
    <row r="429" s="22" customFormat="1" ht="11.25">
      <c r="O429" s="40"/>
    </row>
    <row r="430" s="22" customFormat="1" ht="11.25">
      <c r="O430" s="40"/>
    </row>
    <row r="431" s="22" customFormat="1" ht="11.25">
      <c r="O431" s="40"/>
    </row>
    <row r="432" s="22" customFormat="1" ht="11.25">
      <c r="O432" s="40"/>
    </row>
    <row r="433" s="22" customFormat="1" ht="11.25">
      <c r="O433" s="40"/>
    </row>
    <row r="434" s="22" customFormat="1" ht="11.25">
      <c r="O434" s="40"/>
    </row>
    <row r="435" s="22" customFormat="1" ht="11.25">
      <c r="O435" s="40"/>
    </row>
    <row r="436" s="22" customFormat="1" ht="11.25">
      <c r="O436" s="40"/>
    </row>
    <row r="437" s="22" customFormat="1" ht="11.25">
      <c r="O437" s="40"/>
    </row>
    <row r="438" s="22" customFormat="1" ht="11.25">
      <c r="O438" s="40"/>
    </row>
    <row r="439" s="22" customFormat="1" ht="11.25">
      <c r="O439" s="40"/>
    </row>
    <row r="440" s="22" customFormat="1" ht="11.25">
      <c r="O440" s="40"/>
    </row>
    <row r="441" s="22" customFormat="1" ht="11.25">
      <c r="O441" s="40"/>
    </row>
    <row r="442" s="22" customFormat="1" ht="11.25">
      <c r="O442" s="40"/>
    </row>
    <row r="443" s="22" customFormat="1" ht="11.25">
      <c r="O443" s="40"/>
    </row>
    <row r="444" s="22" customFormat="1" ht="11.25">
      <c r="O444" s="40"/>
    </row>
    <row r="445" s="22" customFormat="1" ht="11.25">
      <c r="O445" s="40"/>
    </row>
    <row r="446" s="22" customFormat="1" ht="11.25">
      <c r="O446" s="40"/>
    </row>
    <row r="447" s="22" customFormat="1" ht="11.25">
      <c r="O447" s="40"/>
    </row>
    <row r="448" s="22" customFormat="1" ht="11.25">
      <c r="O448" s="40"/>
    </row>
    <row r="449" s="22" customFormat="1" ht="11.25">
      <c r="O449" s="40"/>
    </row>
    <row r="450" s="22" customFormat="1" ht="11.25">
      <c r="O450" s="40"/>
    </row>
    <row r="451" s="22" customFormat="1" ht="11.25">
      <c r="O451" s="40"/>
    </row>
    <row r="452" s="22" customFormat="1" ht="11.25">
      <c r="O452" s="40"/>
    </row>
    <row r="453" s="22" customFormat="1" ht="11.25">
      <c r="O453" s="40"/>
    </row>
    <row r="454" s="22" customFormat="1" ht="11.25">
      <c r="O454" s="40"/>
    </row>
    <row r="455" s="22" customFormat="1" ht="11.25">
      <c r="O455" s="40"/>
    </row>
    <row r="456" s="22" customFormat="1" ht="11.25">
      <c r="O456" s="40"/>
    </row>
    <row r="457" s="22" customFormat="1" ht="11.25">
      <c r="O457" s="40"/>
    </row>
    <row r="458" s="22" customFormat="1" ht="11.25">
      <c r="O458" s="40"/>
    </row>
    <row r="459" s="22" customFormat="1" ht="11.25">
      <c r="O459" s="40"/>
    </row>
    <row r="460" s="22" customFormat="1" ht="11.25">
      <c r="O460" s="40"/>
    </row>
    <row r="461" s="22" customFormat="1" ht="11.25">
      <c r="O461" s="40"/>
    </row>
    <row r="462" s="22" customFormat="1" ht="11.25">
      <c r="O462" s="40"/>
    </row>
    <row r="463" s="22" customFormat="1" ht="11.25">
      <c r="O463" s="40"/>
    </row>
    <row r="464" s="22" customFormat="1" ht="11.25">
      <c r="O464" s="40"/>
    </row>
    <row r="465" s="22" customFormat="1" ht="11.25">
      <c r="O465" s="40"/>
    </row>
    <row r="466" s="22" customFormat="1" ht="11.25">
      <c r="O466" s="40"/>
    </row>
    <row r="467" s="22" customFormat="1" ht="11.25">
      <c r="O467" s="40"/>
    </row>
    <row r="468" s="22" customFormat="1" ht="11.25">
      <c r="O468" s="40"/>
    </row>
    <row r="469" s="22" customFormat="1" ht="11.25">
      <c r="O469" s="40"/>
    </row>
    <row r="470" s="22" customFormat="1" ht="11.25">
      <c r="O470" s="40"/>
    </row>
    <row r="471" s="22" customFormat="1" ht="11.25">
      <c r="O471" s="40"/>
    </row>
    <row r="472" s="22" customFormat="1" ht="11.25">
      <c r="O472" s="40"/>
    </row>
    <row r="473" s="22" customFormat="1" ht="11.25">
      <c r="O473" s="40"/>
    </row>
    <row r="474" s="22" customFormat="1" ht="11.25">
      <c r="O474" s="40"/>
    </row>
    <row r="475" s="22" customFormat="1" ht="11.25">
      <c r="O475" s="40"/>
    </row>
    <row r="476" s="22" customFormat="1" ht="11.25">
      <c r="O476" s="40"/>
    </row>
    <row r="477" s="22" customFormat="1" ht="11.25">
      <c r="O477" s="40"/>
    </row>
    <row r="478" s="22" customFormat="1" ht="11.25">
      <c r="O478" s="40"/>
    </row>
    <row r="479" s="22" customFormat="1" ht="11.25">
      <c r="O479" s="40"/>
    </row>
    <row r="480" s="22" customFormat="1" ht="11.25">
      <c r="O480" s="40"/>
    </row>
    <row r="481" s="22" customFormat="1" ht="11.25">
      <c r="O481" s="40"/>
    </row>
    <row r="482" s="22" customFormat="1" ht="11.25">
      <c r="O482" s="40"/>
    </row>
    <row r="483" s="22" customFormat="1" ht="11.25">
      <c r="O483" s="40"/>
    </row>
    <row r="484" s="22" customFormat="1" ht="11.25">
      <c r="O484" s="40"/>
    </row>
    <row r="485" s="22" customFormat="1" ht="11.25">
      <c r="O485" s="40"/>
    </row>
    <row r="486" s="22" customFormat="1" ht="11.25">
      <c r="O486" s="40"/>
    </row>
    <row r="487" s="22" customFormat="1" ht="11.25">
      <c r="O487" s="40"/>
    </row>
    <row r="488" s="22" customFormat="1" ht="11.25">
      <c r="O488" s="40"/>
    </row>
    <row r="489" s="22" customFormat="1" ht="11.25">
      <c r="O489" s="40"/>
    </row>
    <row r="490" s="22" customFormat="1" ht="11.25">
      <c r="O490" s="40"/>
    </row>
    <row r="491" s="22" customFormat="1" ht="11.25">
      <c r="O491" s="40"/>
    </row>
    <row r="492" s="22" customFormat="1" ht="11.25">
      <c r="O492" s="40"/>
    </row>
    <row r="493" s="22" customFormat="1" ht="11.25">
      <c r="O493" s="40"/>
    </row>
    <row r="494" s="22" customFormat="1" ht="11.25">
      <c r="O494" s="40"/>
    </row>
    <row r="495" s="22" customFormat="1" ht="11.25">
      <c r="O495" s="40"/>
    </row>
    <row r="496" s="22" customFormat="1" ht="11.25">
      <c r="O496" s="40"/>
    </row>
    <row r="497" s="22" customFormat="1" ht="11.25">
      <c r="O497" s="40"/>
    </row>
    <row r="498" s="22" customFormat="1" ht="11.25">
      <c r="O498" s="40"/>
    </row>
    <row r="499" s="22" customFormat="1" ht="11.25">
      <c r="O499" s="40"/>
    </row>
    <row r="500" s="22" customFormat="1" ht="11.25">
      <c r="O500" s="40"/>
    </row>
    <row r="501" s="22" customFormat="1" ht="11.25">
      <c r="O501" s="40"/>
    </row>
    <row r="502" s="22" customFormat="1" ht="11.25">
      <c r="O502" s="40"/>
    </row>
    <row r="503" s="22" customFormat="1" ht="11.25">
      <c r="O503" s="40"/>
    </row>
    <row r="504" s="22" customFormat="1" ht="11.25">
      <c r="O504" s="40"/>
    </row>
    <row r="505" s="22" customFormat="1" ht="11.25">
      <c r="O505" s="40"/>
    </row>
    <row r="506" s="22" customFormat="1" ht="11.25">
      <c r="O506" s="40"/>
    </row>
    <row r="507" s="22" customFormat="1" ht="11.25">
      <c r="O507" s="40"/>
    </row>
    <row r="508" s="22" customFormat="1" ht="11.25">
      <c r="O508" s="40"/>
    </row>
    <row r="509" s="22" customFormat="1" ht="11.25">
      <c r="O509" s="40"/>
    </row>
    <row r="510" s="22" customFormat="1" ht="11.25">
      <c r="O510" s="40"/>
    </row>
    <row r="511" s="22" customFormat="1" ht="11.25">
      <c r="O511" s="40"/>
    </row>
    <row r="512" s="22" customFormat="1" ht="11.25">
      <c r="O512" s="40"/>
    </row>
    <row r="513" s="22" customFormat="1" ht="11.25">
      <c r="O513" s="40"/>
    </row>
    <row r="514" s="22" customFormat="1" ht="11.25">
      <c r="O514" s="40"/>
    </row>
    <row r="515" s="22" customFormat="1" ht="11.25">
      <c r="O515" s="40"/>
    </row>
    <row r="516" s="22" customFormat="1" ht="11.25">
      <c r="O516" s="40"/>
    </row>
    <row r="517" s="22" customFormat="1" ht="11.25">
      <c r="O517" s="40"/>
    </row>
    <row r="518" s="22" customFormat="1" ht="11.25">
      <c r="O518" s="40"/>
    </row>
    <row r="519" s="22" customFormat="1" ht="11.25">
      <c r="O519" s="40"/>
    </row>
    <row r="520" s="22" customFormat="1" ht="11.25">
      <c r="O520" s="40"/>
    </row>
    <row r="521" s="22" customFormat="1" ht="11.25">
      <c r="O521" s="40"/>
    </row>
    <row r="522" s="22" customFormat="1" ht="11.25">
      <c r="O522" s="40"/>
    </row>
    <row r="523" s="22" customFormat="1" ht="11.25">
      <c r="O523" s="40"/>
    </row>
    <row r="524" s="22" customFormat="1" ht="11.25">
      <c r="O524" s="40"/>
    </row>
    <row r="525" s="22" customFormat="1" ht="11.25">
      <c r="O525" s="40"/>
    </row>
    <row r="526" s="22" customFormat="1" ht="11.25">
      <c r="O526" s="40"/>
    </row>
    <row r="527" s="22" customFormat="1" ht="11.25">
      <c r="O527" s="40"/>
    </row>
    <row r="528" s="22" customFormat="1" ht="11.25">
      <c r="O528" s="40"/>
    </row>
    <row r="529" s="22" customFormat="1" ht="11.25">
      <c r="O529" s="40"/>
    </row>
    <row r="530" s="22" customFormat="1" ht="11.25">
      <c r="O530" s="40"/>
    </row>
    <row r="531" s="22" customFormat="1" ht="11.25">
      <c r="O531" s="40"/>
    </row>
    <row r="532" s="22" customFormat="1" ht="11.25">
      <c r="O532" s="40"/>
    </row>
    <row r="533" s="22" customFormat="1" ht="11.25">
      <c r="O533" s="40"/>
    </row>
    <row r="534" s="22" customFormat="1" ht="11.25">
      <c r="O534" s="40"/>
    </row>
    <row r="535" s="22" customFormat="1" ht="11.25">
      <c r="O535" s="40"/>
    </row>
    <row r="536" s="22" customFormat="1" ht="11.25">
      <c r="O536" s="40"/>
    </row>
    <row r="537" s="22" customFormat="1" ht="11.25">
      <c r="O537" s="40"/>
    </row>
    <row r="538" s="22" customFormat="1" ht="11.25">
      <c r="O538" s="40"/>
    </row>
    <row r="539" s="22" customFormat="1" ht="11.25">
      <c r="O539" s="40"/>
    </row>
    <row r="540" s="22" customFormat="1" ht="11.25">
      <c r="O540" s="40"/>
    </row>
    <row r="541" s="22" customFormat="1" ht="11.25">
      <c r="O541" s="40"/>
    </row>
    <row r="542" s="22" customFormat="1" ht="11.25">
      <c r="O542" s="40"/>
    </row>
    <row r="543" s="22" customFormat="1" ht="11.25">
      <c r="O543" s="40"/>
    </row>
    <row r="544" s="22" customFormat="1" ht="11.25">
      <c r="O544" s="40"/>
    </row>
    <row r="545" s="22" customFormat="1" ht="11.25">
      <c r="O545" s="40"/>
    </row>
    <row r="546" s="22" customFormat="1" ht="11.25">
      <c r="O546" s="40"/>
    </row>
    <row r="547" s="22" customFormat="1" ht="11.25">
      <c r="O547" s="40"/>
    </row>
    <row r="548" s="22" customFormat="1" ht="11.25">
      <c r="O548" s="40"/>
    </row>
    <row r="549" s="22" customFormat="1" ht="11.25">
      <c r="O549" s="40"/>
    </row>
    <row r="550" s="22" customFormat="1" ht="11.25">
      <c r="O550" s="40"/>
    </row>
    <row r="551" s="22" customFormat="1" ht="11.25">
      <c r="O551" s="40"/>
    </row>
    <row r="552" s="22" customFormat="1" ht="11.25">
      <c r="O552" s="40"/>
    </row>
    <row r="553" s="22" customFormat="1" ht="11.25">
      <c r="O553" s="40"/>
    </row>
    <row r="554" s="22" customFormat="1" ht="11.25">
      <c r="O554" s="40"/>
    </row>
    <row r="555" s="22" customFormat="1" ht="11.25">
      <c r="O555" s="40"/>
    </row>
    <row r="556" s="22" customFormat="1" ht="11.25">
      <c r="O556" s="40"/>
    </row>
    <row r="557" s="22" customFormat="1" ht="11.25">
      <c r="O557" s="40"/>
    </row>
    <row r="558" s="22" customFormat="1" ht="11.25">
      <c r="O558" s="40"/>
    </row>
    <row r="559" s="22" customFormat="1" ht="11.25">
      <c r="O559" s="40"/>
    </row>
    <row r="560" s="22" customFormat="1" ht="11.25">
      <c r="O560" s="40"/>
    </row>
    <row r="561" s="22" customFormat="1" ht="11.25">
      <c r="O561" s="40"/>
    </row>
    <row r="562" s="22" customFormat="1" ht="11.25">
      <c r="O562" s="40"/>
    </row>
    <row r="563" s="22" customFormat="1" ht="11.25">
      <c r="O563" s="40"/>
    </row>
    <row r="564" s="22" customFormat="1" ht="11.25">
      <c r="O564" s="40"/>
    </row>
    <row r="565" s="22" customFormat="1" ht="11.25">
      <c r="O565" s="40"/>
    </row>
    <row r="566" s="22" customFormat="1" ht="11.25">
      <c r="O566" s="40"/>
    </row>
    <row r="567" s="22" customFormat="1" ht="11.25">
      <c r="O567" s="40"/>
    </row>
    <row r="568" s="22" customFormat="1" ht="11.25">
      <c r="O568" s="40"/>
    </row>
    <row r="569" s="22" customFormat="1" ht="11.25">
      <c r="O569" s="40"/>
    </row>
    <row r="570" s="22" customFormat="1" ht="11.25">
      <c r="O570" s="40"/>
    </row>
    <row r="571" s="22" customFormat="1" ht="11.25">
      <c r="O571" s="40"/>
    </row>
    <row r="572" s="22" customFormat="1" ht="11.25">
      <c r="O572" s="40"/>
    </row>
    <row r="573" s="22" customFormat="1" ht="11.25">
      <c r="O573" s="40"/>
    </row>
    <row r="574" s="22" customFormat="1" ht="11.25">
      <c r="O574" s="40"/>
    </row>
    <row r="575" s="22" customFormat="1" ht="11.25">
      <c r="O575" s="40"/>
    </row>
    <row r="576" s="22" customFormat="1" ht="11.25">
      <c r="O576" s="40"/>
    </row>
    <row r="577" s="22" customFormat="1" ht="11.25">
      <c r="O577" s="40"/>
    </row>
    <row r="578" s="22" customFormat="1" ht="11.25">
      <c r="O578" s="40"/>
    </row>
    <row r="579" s="22" customFormat="1" ht="11.25">
      <c r="O579" s="40"/>
    </row>
    <row r="580" s="22" customFormat="1" ht="11.25">
      <c r="O580" s="40"/>
    </row>
    <row r="581" s="22" customFormat="1" ht="11.25">
      <c r="O581" s="40"/>
    </row>
    <row r="582" s="22" customFormat="1" ht="11.25">
      <c r="O582" s="40"/>
    </row>
    <row r="583" s="22" customFormat="1" ht="11.25">
      <c r="O583" s="40"/>
    </row>
    <row r="584" s="22" customFormat="1" ht="11.25">
      <c r="O584" s="40"/>
    </row>
    <row r="585" s="22" customFormat="1" ht="11.25">
      <c r="O585" s="40"/>
    </row>
    <row r="586" s="22" customFormat="1" ht="11.25">
      <c r="O586" s="40"/>
    </row>
    <row r="587" s="22" customFormat="1" ht="11.25">
      <c r="O587" s="40"/>
    </row>
    <row r="588" s="22" customFormat="1" ht="11.25">
      <c r="O588" s="40"/>
    </row>
    <row r="589" s="22" customFormat="1" ht="11.25">
      <c r="O589" s="40"/>
    </row>
    <row r="590" s="22" customFormat="1" ht="11.25">
      <c r="O590" s="40"/>
    </row>
    <row r="591" s="22" customFormat="1" ht="11.25">
      <c r="O591" s="40"/>
    </row>
    <row r="592" s="22" customFormat="1" ht="11.25">
      <c r="O592" s="40"/>
    </row>
    <row r="593" s="22" customFormat="1" ht="11.25">
      <c r="O593" s="40"/>
    </row>
    <row r="594" s="22" customFormat="1" ht="11.25">
      <c r="O594" s="40"/>
    </row>
    <row r="595" s="22" customFormat="1" ht="11.25">
      <c r="O595" s="40"/>
    </row>
    <row r="596" s="22" customFormat="1" ht="11.25">
      <c r="O596" s="40"/>
    </row>
    <row r="597" s="22" customFormat="1" ht="11.25">
      <c r="O597" s="40"/>
    </row>
    <row r="598" s="22" customFormat="1" ht="11.25">
      <c r="O598" s="40"/>
    </row>
    <row r="599" s="22" customFormat="1" ht="11.25">
      <c r="O599" s="40"/>
    </row>
    <row r="600" s="22" customFormat="1" ht="11.25">
      <c r="O600" s="40"/>
    </row>
    <row r="601" s="22" customFormat="1" ht="11.25">
      <c r="O601" s="40"/>
    </row>
    <row r="602" s="22" customFormat="1" ht="11.25">
      <c r="O602" s="40"/>
    </row>
    <row r="603" s="22" customFormat="1" ht="11.25">
      <c r="O603" s="40"/>
    </row>
    <row r="604" s="22" customFormat="1" ht="11.25">
      <c r="O604" s="40"/>
    </row>
    <row r="605" s="22" customFormat="1" ht="11.25">
      <c r="O605" s="40"/>
    </row>
    <row r="606" s="22" customFormat="1" ht="11.25">
      <c r="O606" s="40"/>
    </row>
    <row r="607" s="22" customFormat="1" ht="11.25">
      <c r="O607" s="40"/>
    </row>
    <row r="608" s="22" customFormat="1" ht="11.25">
      <c r="O608" s="40"/>
    </row>
    <row r="609" s="22" customFormat="1" ht="11.25">
      <c r="O609" s="40"/>
    </row>
    <row r="610" s="22" customFormat="1" ht="11.25">
      <c r="O610" s="40"/>
    </row>
    <row r="611" s="22" customFormat="1" ht="11.25">
      <c r="O611" s="40"/>
    </row>
    <row r="612" s="22" customFormat="1" ht="11.25">
      <c r="O612" s="40"/>
    </row>
    <row r="613" s="22" customFormat="1" ht="11.25">
      <c r="O613" s="40"/>
    </row>
    <row r="614" s="22" customFormat="1" ht="11.25">
      <c r="O614" s="40"/>
    </row>
    <row r="615" s="22" customFormat="1" ht="11.25">
      <c r="O615" s="40"/>
    </row>
    <row r="616" s="22" customFormat="1" ht="11.25">
      <c r="O616" s="40"/>
    </row>
    <row r="617" s="22" customFormat="1" ht="11.25">
      <c r="O617" s="40"/>
    </row>
    <row r="618" s="22" customFormat="1" ht="11.25">
      <c r="O618" s="40"/>
    </row>
    <row r="619" s="22" customFormat="1" ht="11.25">
      <c r="O619" s="40"/>
    </row>
    <row r="620" s="22" customFormat="1" ht="11.25">
      <c r="O620" s="40"/>
    </row>
    <row r="621" s="22" customFormat="1" ht="11.25">
      <c r="O621" s="40"/>
    </row>
    <row r="622" s="22" customFormat="1" ht="11.25">
      <c r="O622" s="40"/>
    </row>
    <row r="623" s="22" customFormat="1" ht="11.25">
      <c r="O623" s="40"/>
    </row>
    <row r="624" s="22" customFormat="1" ht="11.25">
      <c r="O624" s="40"/>
    </row>
    <row r="625" s="22" customFormat="1" ht="11.25">
      <c r="O625" s="40"/>
    </row>
    <row r="626" s="22" customFormat="1" ht="11.25">
      <c r="O626" s="40"/>
    </row>
    <row r="627" s="22" customFormat="1" ht="11.25">
      <c r="O627" s="40"/>
    </row>
    <row r="628" s="22" customFormat="1" ht="11.25">
      <c r="O628" s="40"/>
    </row>
    <row r="629" s="22" customFormat="1" ht="11.25">
      <c r="O629" s="40"/>
    </row>
    <row r="630" s="22" customFormat="1" ht="11.25">
      <c r="O630" s="40"/>
    </row>
    <row r="631" s="22" customFormat="1" ht="11.25">
      <c r="O631" s="40"/>
    </row>
    <row r="632" s="22" customFormat="1" ht="11.25">
      <c r="O632" s="40"/>
    </row>
    <row r="633" s="22" customFormat="1" ht="11.25">
      <c r="O633" s="40"/>
    </row>
    <row r="634" s="22" customFormat="1" ht="11.25">
      <c r="O634" s="40"/>
    </row>
    <row r="635" s="22" customFormat="1" ht="11.25">
      <c r="O635" s="40"/>
    </row>
    <row r="636" s="22" customFormat="1" ht="11.25">
      <c r="O636" s="40"/>
    </row>
    <row r="637" s="22" customFormat="1" ht="11.25">
      <c r="O637" s="40"/>
    </row>
    <row r="638" s="22" customFormat="1" ht="11.25">
      <c r="O638" s="40"/>
    </row>
    <row r="639" s="22" customFormat="1" ht="11.25">
      <c r="O639" s="40"/>
    </row>
    <row r="640" s="22" customFormat="1" ht="11.25">
      <c r="O640" s="40"/>
    </row>
    <row r="641" s="22" customFormat="1" ht="11.25">
      <c r="O641" s="40"/>
    </row>
    <row r="642" s="22" customFormat="1" ht="11.25">
      <c r="O642" s="40"/>
    </row>
    <row r="643" s="22" customFormat="1" ht="11.25">
      <c r="O643" s="40"/>
    </row>
    <row r="644" s="22" customFormat="1" ht="11.25">
      <c r="O644" s="40"/>
    </row>
    <row r="645" s="22" customFormat="1" ht="11.25">
      <c r="O645" s="40"/>
    </row>
    <row r="646" s="22" customFormat="1" ht="11.25">
      <c r="O646" s="40"/>
    </row>
    <row r="647" s="22" customFormat="1" ht="11.25">
      <c r="O647" s="40"/>
    </row>
    <row r="648" s="22" customFormat="1" ht="11.25">
      <c r="O648" s="40"/>
    </row>
    <row r="649" s="22" customFormat="1" ht="11.25">
      <c r="O649" s="40"/>
    </row>
    <row r="650" s="22" customFormat="1" ht="11.25">
      <c r="O650" s="40"/>
    </row>
    <row r="651" s="22" customFormat="1" ht="11.25">
      <c r="O651" s="40"/>
    </row>
    <row r="652" s="22" customFormat="1" ht="11.25">
      <c r="O652" s="40"/>
    </row>
    <row r="653" s="22" customFormat="1" ht="11.25">
      <c r="O653" s="40"/>
    </row>
    <row r="654" s="22" customFormat="1" ht="11.25">
      <c r="O654" s="40"/>
    </row>
    <row r="655" s="22" customFormat="1" ht="11.25">
      <c r="O655" s="40"/>
    </row>
    <row r="656" s="22" customFormat="1" ht="11.25">
      <c r="O656" s="40"/>
    </row>
    <row r="657" s="22" customFormat="1" ht="11.25">
      <c r="O657" s="40"/>
    </row>
    <row r="658" s="22" customFormat="1" ht="11.25">
      <c r="O658" s="40"/>
    </row>
    <row r="659" s="22" customFormat="1" ht="11.25">
      <c r="O659" s="40"/>
    </row>
    <row r="660" s="22" customFormat="1" ht="11.25">
      <c r="O660" s="40"/>
    </row>
    <row r="661" s="22" customFormat="1" ht="11.25">
      <c r="O661" s="40"/>
    </row>
    <row r="662" s="22" customFormat="1" ht="11.25">
      <c r="O662" s="40"/>
    </row>
    <row r="663" s="22" customFormat="1" ht="11.25">
      <c r="O663" s="40"/>
    </row>
    <row r="664" s="22" customFormat="1" ht="11.25">
      <c r="O664" s="40"/>
    </row>
    <row r="665" s="22" customFormat="1" ht="11.25">
      <c r="O665" s="40"/>
    </row>
    <row r="666" s="22" customFormat="1" ht="11.25">
      <c r="O666" s="40"/>
    </row>
    <row r="667" s="22" customFormat="1" ht="11.25">
      <c r="O667" s="40"/>
    </row>
    <row r="668" s="22" customFormat="1" ht="11.25">
      <c r="O668" s="40"/>
    </row>
    <row r="669" s="22" customFormat="1" ht="11.25">
      <c r="O669" s="40"/>
    </row>
    <row r="670" s="22" customFormat="1" ht="11.25">
      <c r="O670" s="40"/>
    </row>
    <row r="671" s="22" customFormat="1" ht="11.25">
      <c r="O671" s="40"/>
    </row>
    <row r="672" s="22" customFormat="1" ht="11.25">
      <c r="O672" s="40"/>
    </row>
    <row r="673" s="22" customFormat="1" ht="11.25">
      <c r="O673" s="40"/>
    </row>
    <row r="674" s="22" customFormat="1" ht="11.25">
      <c r="O674" s="40"/>
    </row>
    <row r="675" s="22" customFormat="1" ht="11.25">
      <c r="O675" s="40"/>
    </row>
    <row r="676" s="22" customFormat="1" ht="11.25">
      <c r="O676" s="40"/>
    </row>
    <row r="677" s="22" customFormat="1" ht="11.25">
      <c r="O677" s="40"/>
    </row>
    <row r="678" s="22" customFormat="1" ht="11.25">
      <c r="O678" s="40"/>
    </row>
    <row r="679" s="22" customFormat="1" ht="11.25">
      <c r="O679" s="40"/>
    </row>
    <row r="680" s="22" customFormat="1" ht="11.25">
      <c r="O680" s="40"/>
    </row>
    <row r="681" s="22" customFormat="1" ht="11.25">
      <c r="O681" s="40"/>
    </row>
    <row r="682" s="22" customFormat="1" ht="11.25">
      <c r="O682" s="40"/>
    </row>
    <row r="683" s="22" customFormat="1" ht="11.25">
      <c r="O683" s="40"/>
    </row>
    <row r="684" s="22" customFormat="1" ht="11.25">
      <c r="O684" s="40"/>
    </row>
    <row r="685" s="22" customFormat="1" ht="11.25">
      <c r="O685" s="40"/>
    </row>
    <row r="686" s="22" customFormat="1" ht="11.25">
      <c r="O686" s="40"/>
    </row>
    <row r="687" s="22" customFormat="1" ht="11.25">
      <c r="O687" s="40"/>
    </row>
    <row r="688" s="22" customFormat="1" ht="11.25">
      <c r="O688" s="40"/>
    </row>
    <row r="689" s="22" customFormat="1" ht="11.25">
      <c r="O689" s="40"/>
    </row>
    <row r="690" s="22" customFormat="1" ht="11.25">
      <c r="O690" s="40"/>
    </row>
    <row r="691" s="22" customFormat="1" ht="11.25">
      <c r="O691" s="40"/>
    </row>
    <row r="692" s="22" customFormat="1" ht="11.25">
      <c r="O692" s="40"/>
    </row>
    <row r="693" s="22" customFormat="1" ht="11.25">
      <c r="O693" s="40"/>
    </row>
    <row r="694" s="22" customFormat="1" ht="11.25">
      <c r="O694" s="40"/>
    </row>
    <row r="695" s="22" customFormat="1" ht="11.25">
      <c r="O695" s="40"/>
    </row>
    <row r="696" s="22" customFormat="1" ht="11.25">
      <c r="O696" s="40"/>
    </row>
    <row r="697" s="22" customFormat="1" ht="11.25">
      <c r="O697" s="40"/>
    </row>
    <row r="698" s="22" customFormat="1" ht="11.25">
      <c r="O698" s="40"/>
    </row>
    <row r="699" s="22" customFormat="1" ht="11.25">
      <c r="O699" s="40"/>
    </row>
    <row r="700" s="22" customFormat="1" ht="11.25">
      <c r="O700" s="40"/>
    </row>
    <row r="701" s="22" customFormat="1" ht="11.25">
      <c r="O701" s="40"/>
    </row>
    <row r="702" s="22" customFormat="1" ht="11.25">
      <c r="O702" s="40"/>
    </row>
    <row r="703" s="22" customFormat="1" ht="11.25">
      <c r="O703" s="40"/>
    </row>
    <row r="704" s="22" customFormat="1" ht="11.25">
      <c r="O704" s="40"/>
    </row>
    <row r="705" s="22" customFormat="1" ht="11.25">
      <c r="O705" s="40"/>
    </row>
    <row r="706" s="22" customFormat="1" ht="11.25">
      <c r="O706" s="40"/>
    </row>
    <row r="707" s="22" customFormat="1" ht="11.25">
      <c r="O707" s="40"/>
    </row>
    <row r="708" s="22" customFormat="1" ht="11.25">
      <c r="O708" s="40"/>
    </row>
    <row r="709" s="22" customFormat="1" ht="11.25">
      <c r="O709" s="40"/>
    </row>
    <row r="710" s="22" customFormat="1" ht="11.25">
      <c r="O710" s="40"/>
    </row>
    <row r="711" s="22" customFormat="1" ht="11.25">
      <c r="O711" s="40"/>
    </row>
    <row r="712" s="22" customFormat="1" ht="11.25">
      <c r="O712" s="40"/>
    </row>
    <row r="713" s="22" customFormat="1" ht="11.25">
      <c r="O713" s="40"/>
    </row>
    <row r="714" s="22" customFormat="1" ht="11.25">
      <c r="O714" s="40"/>
    </row>
    <row r="715" s="22" customFormat="1" ht="11.25">
      <c r="O715" s="40"/>
    </row>
    <row r="716" s="22" customFormat="1" ht="11.25">
      <c r="O716" s="40"/>
    </row>
    <row r="717" s="22" customFormat="1" ht="11.25">
      <c r="O717" s="40"/>
    </row>
    <row r="718" s="22" customFormat="1" ht="11.25">
      <c r="O718" s="40"/>
    </row>
    <row r="719" s="22" customFormat="1" ht="11.25">
      <c r="O719" s="40"/>
    </row>
    <row r="720" s="22" customFormat="1" ht="11.25">
      <c r="O720" s="40"/>
    </row>
    <row r="721" s="22" customFormat="1" ht="11.25">
      <c r="O721" s="40"/>
    </row>
    <row r="722" s="22" customFormat="1" ht="11.25">
      <c r="O722" s="40"/>
    </row>
    <row r="723" s="22" customFormat="1" ht="11.25">
      <c r="O723" s="40"/>
    </row>
    <row r="724" s="22" customFormat="1" ht="11.25">
      <c r="O724" s="40"/>
    </row>
    <row r="725" s="22" customFormat="1" ht="11.25">
      <c r="O725" s="40"/>
    </row>
    <row r="726" s="22" customFormat="1" ht="11.25">
      <c r="O726" s="40"/>
    </row>
    <row r="727" s="22" customFormat="1" ht="11.25">
      <c r="O727" s="40"/>
    </row>
    <row r="728" s="22" customFormat="1" ht="11.25">
      <c r="O728" s="40"/>
    </row>
    <row r="729" s="22" customFormat="1" ht="11.25">
      <c r="O729" s="40"/>
    </row>
    <row r="730" s="22" customFormat="1" ht="11.25">
      <c r="O730" s="40"/>
    </row>
    <row r="731" s="22" customFormat="1" ht="11.25">
      <c r="O731" s="40"/>
    </row>
    <row r="732" s="22" customFormat="1" ht="11.25">
      <c r="O732" s="40"/>
    </row>
    <row r="733" s="22" customFormat="1" ht="11.25">
      <c r="O733" s="40"/>
    </row>
    <row r="734" s="22" customFormat="1" ht="11.25">
      <c r="O734" s="40"/>
    </row>
    <row r="735" s="22" customFormat="1" ht="11.25">
      <c r="O735" s="40"/>
    </row>
    <row r="736" s="22" customFormat="1" ht="11.25">
      <c r="O736" s="40"/>
    </row>
    <row r="737" s="22" customFormat="1" ht="11.25">
      <c r="O737" s="40"/>
    </row>
    <row r="738" s="22" customFormat="1" ht="11.25">
      <c r="O738" s="40"/>
    </row>
    <row r="739" s="22" customFormat="1" ht="11.25">
      <c r="O739" s="40"/>
    </row>
    <row r="740" s="22" customFormat="1" ht="11.25">
      <c r="O740" s="40"/>
    </row>
    <row r="741" s="22" customFormat="1" ht="11.25">
      <c r="O741" s="40"/>
    </row>
    <row r="742" s="22" customFormat="1" ht="11.25">
      <c r="O742" s="40"/>
    </row>
    <row r="743" s="22" customFormat="1" ht="11.25">
      <c r="O743" s="40"/>
    </row>
    <row r="744" s="22" customFormat="1" ht="11.25">
      <c r="O744" s="40"/>
    </row>
    <row r="745" s="22" customFormat="1" ht="11.25">
      <c r="O745" s="40"/>
    </row>
    <row r="746" s="22" customFormat="1" ht="11.25">
      <c r="O746" s="40"/>
    </row>
    <row r="747" s="22" customFormat="1" ht="11.25">
      <c r="O747" s="40"/>
    </row>
    <row r="748" s="22" customFormat="1" ht="11.25">
      <c r="O748" s="40"/>
    </row>
    <row r="749" s="22" customFormat="1" ht="11.25">
      <c r="O749" s="40"/>
    </row>
    <row r="750" s="22" customFormat="1" ht="11.25">
      <c r="O750" s="40"/>
    </row>
    <row r="751" s="22" customFormat="1" ht="11.25">
      <c r="O751" s="40"/>
    </row>
    <row r="752" s="22" customFormat="1" ht="11.25">
      <c r="O752" s="40"/>
    </row>
    <row r="753" s="22" customFormat="1" ht="11.25">
      <c r="O753" s="40"/>
    </row>
    <row r="754" s="22" customFormat="1" ht="11.25">
      <c r="O754" s="40"/>
    </row>
    <row r="755" s="22" customFormat="1" ht="11.25">
      <c r="O755" s="40"/>
    </row>
    <row r="756" s="22" customFormat="1" ht="11.25">
      <c r="O756" s="40"/>
    </row>
    <row r="757" s="22" customFormat="1" ht="11.25">
      <c r="O757" s="40"/>
    </row>
    <row r="758" s="22" customFormat="1" ht="11.25">
      <c r="O758" s="40"/>
    </row>
    <row r="759" s="22" customFormat="1" ht="11.25">
      <c r="O759" s="40"/>
    </row>
    <row r="760" s="22" customFormat="1" ht="11.25">
      <c r="O760" s="40"/>
    </row>
    <row r="761" s="22" customFormat="1" ht="11.25">
      <c r="O761" s="40"/>
    </row>
    <row r="762" s="22" customFormat="1" ht="11.25">
      <c r="O762" s="40"/>
    </row>
    <row r="763" s="22" customFormat="1" ht="11.25">
      <c r="O763" s="40"/>
    </row>
    <row r="764" s="22" customFormat="1" ht="11.25">
      <c r="O764" s="40"/>
    </row>
    <row r="765" s="22" customFormat="1" ht="11.25">
      <c r="O765" s="40"/>
    </row>
    <row r="766" s="22" customFormat="1" ht="11.25">
      <c r="O766" s="40"/>
    </row>
    <row r="767" s="22" customFormat="1" ht="11.25">
      <c r="O767" s="40"/>
    </row>
    <row r="768" s="22" customFormat="1" ht="11.25">
      <c r="O768" s="40"/>
    </row>
    <row r="769" s="22" customFormat="1" ht="11.25">
      <c r="O769" s="40"/>
    </row>
    <row r="770" s="22" customFormat="1" ht="11.25">
      <c r="O770" s="40"/>
    </row>
    <row r="771" s="22" customFormat="1" ht="11.25">
      <c r="O771" s="40"/>
    </row>
    <row r="772" s="22" customFormat="1" ht="11.25">
      <c r="O772" s="40"/>
    </row>
    <row r="773" s="22" customFormat="1" ht="11.25">
      <c r="O773" s="40"/>
    </row>
    <row r="774" s="22" customFormat="1" ht="11.25">
      <c r="O774" s="40"/>
    </row>
    <row r="775" s="22" customFormat="1" ht="11.25">
      <c r="O775" s="40"/>
    </row>
    <row r="776" s="22" customFormat="1" ht="11.25">
      <c r="O776" s="40"/>
    </row>
    <row r="777" s="22" customFormat="1" ht="11.25">
      <c r="O777" s="40"/>
    </row>
    <row r="778" s="22" customFormat="1" ht="11.25">
      <c r="O778" s="40"/>
    </row>
    <row r="779" s="22" customFormat="1" ht="11.25">
      <c r="O779" s="40"/>
    </row>
    <row r="780" s="22" customFormat="1" ht="11.25">
      <c r="O780" s="40"/>
    </row>
    <row r="781" s="22" customFormat="1" ht="11.25">
      <c r="O781" s="40"/>
    </row>
    <row r="782" s="22" customFormat="1" ht="11.25">
      <c r="O782" s="40"/>
    </row>
    <row r="783" s="22" customFormat="1" ht="11.25">
      <c r="O783" s="40"/>
    </row>
    <row r="784" s="22" customFormat="1" ht="11.25">
      <c r="O784" s="40"/>
    </row>
    <row r="785" s="22" customFormat="1" ht="11.25">
      <c r="O785" s="40"/>
    </row>
    <row r="786" s="22" customFormat="1" ht="11.25">
      <c r="O786" s="40"/>
    </row>
    <row r="787" s="22" customFormat="1" ht="11.25">
      <c r="O787" s="40"/>
    </row>
    <row r="788" s="22" customFormat="1" ht="11.25">
      <c r="O788" s="40"/>
    </row>
    <row r="789" s="22" customFormat="1" ht="11.25">
      <c r="O789" s="40"/>
    </row>
    <row r="790" s="22" customFormat="1" ht="11.25">
      <c r="O790" s="40"/>
    </row>
    <row r="791" s="22" customFormat="1" ht="11.25">
      <c r="O791" s="40"/>
    </row>
    <row r="792" s="22" customFormat="1" ht="11.25">
      <c r="O792" s="40"/>
    </row>
    <row r="793" s="22" customFormat="1" ht="11.25">
      <c r="O793" s="40"/>
    </row>
    <row r="794" s="22" customFormat="1" ht="11.25">
      <c r="O794" s="40"/>
    </row>
    <row r="795" s="22" customFormat="1" ht="11.25">
      <c r="O795" s="40"/>
    </row>
    <row r="796" s="22" customFormat="1" ht="11.25">
      <c r="O796" s="40"/>
    </row>
    <row r="797" s="22" customFormat="1" ht="11.25">
      <c r="O797" s="40"/>
    </row>
    <row r="798" s="22" customFormat="1" ht="11.25">
      <c r="O798" s="40"/>
    </row>
    <row r="799" s="22" customFormat="1" ht="11.25">
      <c r="O799" s="40"/>
    </row>
    <row r="800" s="22" customFormat="1" ht="11.25">
      <c r="O800" s="40"/>
    </row>
    <row r="801" s="22" customFormat="1" ht="11.25">
      <c r="O801" s="40"/>
    </row>
    <row r="802" s="22" customFormat="1" ht="11.25">
      <c r="O802" s="40"/>
    </row>
    <row r="803" s="22" customFormat="1" ht="11.25">
      <c r="O803" s="40"/>
    </row>
    <row r="804" s="22" customFormat="1" ht="11.25">
      <c r="O804" s="40"/>
    </row>
    <row r="805" s="22" customFormat="1" ht="11.25">
      <c r="O805" s="40"/>
    </row>
    <row r="806" s="22" customFormat="1" ht="11.25">
      <c r="O806" s="40"/>
    </row>
    <row r="807" s="22" customFormat="1" ht="11.25">
      <c r="O807" s="40"/>
    </row>
    <row r="808" s="22" customFormat="1" ht="11.25">
      <c r="O808" s="40"/>
    </row>
    <row r="809" s="22" customFormat="1" ht="11.25">
      <c r="O809" s="40"/>
    </row>
    <row r="810" s="22" customFormat="1" ht="11.25">
      <c r="O810" s="40"/>
    </row>
    <row r="811" s="22" customFormat="1" ht="11.25">
      <c r="O811" s="40"/>
    </row>
    <row r="812" s="22" customFormat="1" ht="11.25">
      <c r="O812" s="40"/>
    </row>
    <row r="813" s="22" customFormat="1" ht="11.25">
      <c r="O813" s="40"/>
    </row>
    <row r="814" s="22" customFormat="1" ht="11.25">
      <c r="O814" s="40"/>
    </row>
    <row r="815" s="22" customFormat="1" ht="11.25">
      <c r="O815" s="40"/>
    </row>
    <row r="816" s="22" customFormat="1" ht="11.25">
      <c r="O816" s="40"/>
    </row>
    <row r="817" s="22" customFormat="1" ht="11.25">
      <c r="O817" s="40"/>
    </row>
    <row r="818" s="22" customFormat="1" ht="11.25">
      <c r="O818" s="40"/>
    </row>
    <row r="819" s="22" customFormat="1" ht="11.25">
      <c r="O819" s="40"/>
    </row>
    <row r="820" s="22" customFormat="1" ht="11.25">
      <c r="O820" s="40"/>
    </row>
    <row r="821" s="22" customFormat="1" ht="11.25">
      <c r="O821" s="40"/>
    </row>
    <row r="822" s="22" customFormat="1" ht="11.25">
      <c r="O822" s="40"/>
    </row>
    <row r="823" s="22" customFormat="1" ht="11.25">
      <c r="O823" s="40"/>
    </row>
    <row r="824" s="22" customFormat="1" ht="11.25">
      <c r="O824" s="40"/>
    </row>
    <row r="825" s="22" customFormat="1" ht="11.25">
      <c r="O825" s="40"/>
    </row>
    <row r="826" s="22" customFormat="1" ht="11.25">
      <c r="O826" s="40"/>
    </row>
    <row r="827" s="22" customFormat="1" ht="11.25">
      <c r="O827" s="40"/>
    </row>
    <row r="828" s="22" customFormat="1" ht="11.25">
      <c r="O828" s="40"/>
    </row>
    <row r="829" s="22" customFormat="1" ht="11.25">
      <c r="O829" s="40"/>
    </row>
    <row r="830" s="22" customFormat="1" ht="11.25">
      <c r="O830" s="40"/>
    </row>
    <row r="831" s="22" customFormat="1" ht="11.25">
      <c r="O831" s="40"/>
    </row>
    <row r="832" s="22" customFormat="1" ht="11.25">
      <c r="O832" s="40"/>
    </row>
    <row r="833" s="22" customFormat="1" ht="11.25">
      <c r="O833" s="40"/>
    </row>
    <row r="834" s="22" customFormat="1" ht="11.25">
      <c r="O834" s="40"/>
    </row>
    <row r="835" s="22" customFormat="1" ht="11.25">
      <c r="O835" s="40"/>
    </row>
    <row r="836" s="22" customFormat="1" ht="11.25">
      <c r="O836" s="40"/>
    </row>
    <row r="837" s="22" customFormat="1" ht="11.25">
      <c r="O837" s="40"/>
    </row>
    <row r="838" s="22" customFormat="1" ht="11.25">
      <c r="O838" s="40"/>
    </row>
    <row r="839" s="22" customFormat="1" ht="11.25">
      <c r="O839" s="40"/>
    </row>
    <row r="840" s="22" customFormat="1" ht="11.25">
      <c r="O840" s="40"/>
    </row>
    <row r="841" s="22" customFormat="1" ht="11.25">
      <c r="O841" s="40"/>
    </row>
    <row r="842" s="22" customFormat="1" ht="11.25">
      <c r="O842" s="40"/>
    </row>
    <row r="843" s="22" customFormat="1" ht="11.25">
      <c r="O843" s="40"/>
    </row>
    <row r="844" s="22" customFormat="1" ht="11.25">
      <c r="O844" s="40"/>
    </row>
    <row r="845" s="22" customFormat="1" ht="11.25">
      <c r="O845" s="40"/>
    </row>
    <row r="846" s="22" customFormat="1" ht="11.25">
      <c r="O846" s="40"/>
    </row>
    <row r="847" s="22" customFormat="1" ht="11.25">
      <c r="O847" s="40"/>
    </row>
    <row r="848" s="22" customFormat="1" ht="11.25">
      <c r="O848" s="40"/>
    </row>
    <row r="849" s="22" customFormat="1" ht="11.25">
      <c r="O849" s="40"/>
    </row>
    <row r="850" s="22" customFormat="1" ht="11.25">
      <c r="O850" s="40"/>
    </row>
    <row r="851" s="22" customFormat="1" ht="11.25">
      <c r="O851" s="40"/>
    </row>
    <row r="852" s="22" customFormat="1" ht="11.25">
      <c r="O852" s="40"/>
    </row>
    <row r="853" s="22" customFormat="1" ht="11.25">
      <c r="O853" s="40"/>
    </row>
    <row r="854" s="22" customFormat="1" ht="11.25">
      <c r="O854" s="40"/>
    </row>
    <row r="855" s="22" customFormat="1" ht="11.25">
      <c r="O855" s="40"/>
    </row>
    <row r="856" s="22" customFormat="1" ht="11.25">
      <c r="O856" s="40"/>
    </row>
    <row r="857" s="22" customFormat="1" ht="11.25">
      <c r="O857" s="40"/>
    </row>
    <row r="858" s="22" customFormat="1" ht="11.25">
      <c r="O858" s="40"/>
    </row>
    <row r="859" s="22" customFormat="1" ht="11.25">
      <c r="O859" s="40"/>
    </row>
    <row r="860" s="22" customFormat="1" ht="11.25">
      <c r="O860" s="40"/>
    </row>
    <row r="861" s="22" customFormat="1" ht="11.25">
      <c r="O861" s="40"/>
    </row>
    <row r="862" s="22" customFormat="1" ht="11.25">
      <c r="O862" s="40"/>
    </row>
    <row r="863" s="22" customFormat="1" ht="11.25">
      <c r="O863" s="40"/>
    </row>
    <row r="864" s="22" customFormat="1" ht="11.25">
      <c r="O864" s="40"/>
    </row>
    <row r="865" s="22" customFormat="1" ht="11.25">
      <c r="O865" s="40"/>
    </row>
    <row r="866" s="22" customFormat="1" ht="11.25">
      <c r="O866" s="40"/>
    </row>
    <row r="867" s="22" customFormat="1" ht="11.25">
      <c r="O867" s="40"/>
    </row>
    <row r="868" s="22" customFormat="1" ht="11.25">
      <c r="O868" s="40"/>
    </row>
    <row r="869" s="22" customFormat="1" ht="11.25">
      <c r="O869" s="40"/>
    </row>
    <row r="870" s="22" customFormat="1" ht="11.25">
      <c r="O870" s="40"/>
    </row>
    <row r="871" s="22" customFormat="1" ht="11.25">
      <c r="O871" s="40"/>
    </row>
    <row r="872" s="22" customFormat="1" ht="11.25">
      <c r="O872" s="40"/>
    </row>
    <row r="873" s="22" customFormat="1" ht="11.25">
      <c r="O873" s="40"/>
    </row>
    <row r="874" s="22" customFormat="1" ht="11.25">
      <c r="O874" s="40"/>
    </row>
    <row r="875" s="22" customFormat="1" ht="11.25">
      <c r="O875" s="40"/>
    </row>
    <row r="876" s="22" customFormat="1" ht="11.25">
      <c r="O876" s="40"/>
    </row>
    <row r="877" s="22" customFormat="1" ht="11.25">
      <c r="O877" s="40"/>
    </row>
    <row r="878" spans="1:38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O878" s="112"/>
      <c r="P878" s="111"/>
      <c r="Q878" s="111"/>
      <c r="R878" s="111"/>
      <c r="S878" s="111"/>
      <c r="T878" s="1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</row>
    <row r="879" spans="1:38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O879" s="112"/>
      <c r="P879" s="111"/>
      <c r="Q879" s="111"/>
      <c r="R879" s="111"/>
      <c r="S879" s="111"/>
      <c r="T879" s="1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</row>
    <row r="880" spans="1:38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O880" s="112"/>
      <c r="P880" s="111"/>
      <c r="Q880" s="111"/>
      <c r="R880" s="111"/>
      <c r="S880" s="111"/>
      <c r="T880" s="1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</row>
    <row r="881" spans="1:38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O881" s="112"/>
      <c r="P881" s="111"/>
      <c r="Q881" s="111"/>
      <c r="R881" s="111"/>
      <c r="S881" s="111"/>
      <c r="T881" s="1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</row>
    <row r="882" spans="1:38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O882" s="112"/>
      <c r="P882" s="111"/>
      <c r="Q882" s="111"/>
      <c r="R882" s="111"/>
      <c r="S882" s="111"/>
      <c r="T882" s="1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</row>
    <row r="883" spans="1:38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O883" s="112"/>
      <c r="P883" s="111"/>
      <c r="Q883" s="111"/>
      <c r="R883" s="111"/>
      <c r="S883" s="111"/>
      <c r="T883" s="1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</row>
    <row r="884" spans="1:38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O884" s="112"/>
      <c r="P884" s="111"/>
      <c r="Q884" s="111"/>
      <c r="R884" s="111"/>
      <c r="S884" s="111"/>
      <c r="T884" s="1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</row>
    <row r="885" spans="1:38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O885" s="112"/>
      <c r="P885" s="111"/>
      <c r="Q885" s="111"/>
      <c r="R885" s="111"/>
      <c r="S885" s="111"/>
      <c r="T885" s="1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</row>
    <row r="886" spans="1:38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O886" s="112"/>
      <c r="P886" s="111"/>
      <c r="Q886" s="111"/>
      <c r="R886" s="111"/>
      <c r="S886" s="111"/>
      <c r="T886" s="1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</row>
    <row r="887" spans="1:38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O887" s="112"/>
      <c r="P887" s="111"/>
      <c r="Q887" s="111"/>
      <c r="R887" s="111"/>
      <c r="S887" s="111"/>
      <c r="T887" s="1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</row>
    <row r="888" spans="1:38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O888" s="112"/>
      <c r="P888" s="111"/>
      <c r="Q888" s="111"/>
      <c r="R888" s="111"/>
      <c r="S888" s="111"/>
      <c r="T888" s="1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</row>
    <row r="889" spans="1:38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O889" s="112"/>
      <c r="P889" s="111"/>
      <c r="Q889" s="111"/>
      <c r="R889" s="111"/>
      <c r="S889" s="111"/>
      <c r="T889" s="1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</row>
    <row r="890" spans="1:38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O890" s="112"/>
      <c r="P890" s="111"/>
      <c r="Q890" s="111"/>
      <c r="R890" s="111"/>
      <c r="S890" s="111"/>
      <c r="T890" s="1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</row>
    <row r="891" spans="1:38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O891" s="112"/>
      <c r="P891" s="111"/>
      <c r="Q891" s="111"/>
      <c r="R891" s="111"/>
      <c r="S891" s="111"/>
      <c r="T891" s="1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</row>
    <row r="892" spans="1:38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O892" s="112"/>
      <c r="P892" s="111"/>
      <c r="Q892" s="111"/>
      <c r="R892" s="111"/>
      <c r="S892" s="111"/>
      <c r="T892" s="1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</row>
    <row r="893" spans="1:38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O893" s="112"/>
      <c r="P893" s="111"/>
      <c r="Q893" s="111"/>
      <c r="R893" s="111"/>
      <c r="S893" s="111"/>
      <c r="T893" s="1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</row>
    <row r="894" spans="1:38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O894" s="112"/>
      <c r="P894" s="111"/>
      <c r="Q894" s="111"/>
      <c r="R894" s="111"/>
      <c r="S894" s="111"/>
      <c r="T894" s="1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</row>
    <row r="895" spans="1:38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O895" s="112"/>
      <c r="P895" s="111"/>
      <c r="Q895" s="111"/>
      <c r="R895" s="111"/>
      <c r="S895" s="111"/>
      <c r="T895" s="1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</row>
    <row r="896" spans="1:38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O896" s="112"/>
      <c r="P896" s="111"/>
      <c r="Q896" s="111"/>
      <c r="R896" s="111"/>
      <c r="S896" s="111"/>
      <c r="T896" s="1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</row>
    <row r="897" spans="1:38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O897" s="112"/>
      <c r="P897" s="111"/>
      <c r="Q897" s="111"/>
      <c r="R897" s="111"/>
      <c r="S897" s="111"/>
      <c r="T897" s="1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</row>
    <row r="898" spans="1:38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O898" s="112"/>
      <c r="P898" s="111"/>
      <c r="Q898" s="111"/>
      <c r="R898" s="111"/>
      <c r="S898" s="111"/>
      <c r="T898" s="1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</row>
    <row r="899" spans="1:38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O899" s="112"/>
      <c r="P899" s="111"/>
      <c r="Q899" s="111"/>
      <c r="R899" s="111"/>
      <c r="S899" s="111"/>
      <c r="T899" s="1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</row>
    <row r="900" spans="1:38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O900" s="112"/>
      <c r="P900" s="111"/>
      <c r="Q900" s="111"/>
      <c r="R900" s="111"/>
      <c r="S900" s="111"/>
      <c r="T900" s="1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</row>
    <row r="901" spans="1:38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O901" s="112"/>
      <c r="P901" s="111"/>
      <c r="Q901" s="111"/>
      <c r="R901" s="111"/>
      <c r="S901" s="111"/>
      <c r="T901" s="1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</row>
    <row r="902" spans="1:38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O902" s="112"/>
      <c r="P902" s="111"/>
      <c r="Q902" s="111"/>
      <c r="R902" s="111"/>
      <c r="S902" s="111"/>
      <c r="T902" s="1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</row>
    <row r="903" spans="1:38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O903" s="112"/>
      <c r="P903" s="111"/>
      <c r="Q903" s="111"/>
      <c r="R903" s="111"/>
      <c r="S903" s="111"/>
      <c r="T903" s="1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</row>
    <row r="904" spans="1:38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O904" s="112"/>
      <c r="P904" s="111"/>
      <c r="Q904" s="111"/>
      <c r="R904" s="111"/>
      <c r="S904" s="111"/>
      <c r="T904" s="1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</row>
    <row r="905" spans="1:38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O905" s="112"/>
      <c r="P905" s="111"/>
      <c r="Q905" s="111"/>
      <c r="R905" s="111"/>
      <c r="S905" s="111"/>
      <c r="T905" s="1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</row>
    <row r="906" spans="1:38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O906" s="112"/>
      <c r="P906" s="111"/>
      <c r="Q906" s="111"/>
      <c r="R906" s="111"/>
      <c r="S906" s="111"/>
      <c r="T906" s="1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</row>
    <row r="907" spans="1:38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O907" s="112"/>
      <c r="P907" s="111"/>
      <c r="Q907" s="111"/>
      <c r="R907" s="111"/>
      <c r="S907" s="111"/>
      <c r="T907" s="1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</row>
    <row r="908" spans="1:38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O908" s="112"/>
      <c r="P908" s="111"/>
      <c r="Q908" s="111"/>
      <c r="R908" s="111"/>
      <c r="S908" s="111"/>
      <c r="T908" s="1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</row>
    <row r="909" spans="1:38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O909" s="112"/>
      <c r="P909" s="111"/>
      <c r="Q909" s="111"/>
      <c r="R909" s="111"/>
      <c r="S909" s="111"/>
      <c r="T909" s="1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</row>
    <row r="910" spans="1:38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O910" s="112"/>
      <c r="P910" s="111"/>
      <c r="Q910" s="111"/>
      <c r="R910" s="111"/>
      <c r="S910" s="111"/>
      <c r="T910" s="1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</row>
    <row r="911" spans="1:38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O911" s="112"/>
      <c r="P911" s="111"/>
      <c r="Q911" s="111"/>
      <c r="R911" s="111"/>
      <c r="S911" s="111"/>
      <c r="T911" s="1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</row>
    <row r="912" spans="1:38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O912" s="112"/>
      <c r="P912" s="111"/>
      <c r="Q912" s="111"/>
      <c r="R912" s="111"/>
      <c r="S912" s="111"/>
      <c r="T912" s="1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</row>
    <row r="913" spans="1:38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O913" s="112"/>
      <c r="P913" s="111"/>
      <c r="Q913" s="111"/>
      <c r="R913" s="111"/>
      <c r="S913" s="111"/>
      <c r="T913" s="1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</row>
    <row r="914" spans="1:38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O914" s="112"/>
      <c r="P914" s="111"/>
      <c r="Q914" s="111"/>
      <c r="R914" s="111"/>
      <c r="S914" s="111"/>
      <c r="T914" s="1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</row>
    <row r="915" spans="1:38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O915" s="112"/>
      <c r="P915" s="111"/>
      <c r="Q915" s="111"/>
      <c r="R915" s="111"/>
      <c r="S915" s="111"/>
      <c r="T915" s="1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</row>
    <row r="916" spans="1:38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O916" s="112"/>
      <c r="P916" s="111"/>
      <c r="Q916" s="111"/>
      <c r="R916" s="111"/>
      <c r="S916" s="111"/>
      <c r="T916" s="1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</row>
    <row r="917" spans="1:38" ht="1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O917" s="112"/>
      <c r="P917" s="111"/>
      <c r="Q917" s="111"/>
      <c r="R917" s="111"/>
      <c r="S917" s="111"/>
      <c r="T917" s="1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</row>
    <row r="918" spans="1:38" ht="1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O918" s="112"/>
      <c r="P918" s="111"/>
      <c r="Q918" s="111"/>
      <c r="R918" s="111"/>
      <c r="S918" s="111"/>
      <c r="T918" s="1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</row>
    <row r="919" spans="1:38" ht="1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O919" s="112"/>
      <c r="P919" s="111"/>
      <c r="Q919" s="111"/>
      <c r="R919" s="111"/>
      <c r="S919" s="111"/>
      <c r="T919" s="1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</row>
    <row r="920" spans="1:38" ht="1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O920" s="112"/>
      <c r="P920" s="111"/>
      <c r="Q920" s="111"/>
      <c r="R920" s="111"/>
      <c r="S920" s="111"/>
      <c r="T920" s="1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</row>
    <row r="921" spans="1:38" ht="1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O921" s="112"/>
      <c r="P921" s="111"/>
      <c r="Q921" s="111"/>
      <c r="R921" s="111"/>
      <c r="S921" s="111"/>
      <c r="T921" s="1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</row>
    <row r="922" spans="1:38" ht="1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O922" s="112"/>
      <c r="P922" s="111"/>
      <c r="Q922" s="111"/>
      <c r="R922" s="111"/>
      <c r="S922" s="111"/>
      <c r="T922" s="1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</row>
    <row r="923" spans="1:38" ht="1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O923" s="112"/>
      <c r="P923" s="111"/>
      <c r="Q923" s="111"/>
      <c r="R923" s="111"/>
      <c r="S923" s="111"/>
      <c r="T923" s="1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</row>
    <row r="924" spans="1:38" ht="1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O924" s="112"/>
      <c r="P924" s="111"/>
      <c r="Q924" s="111"/>
      <c r="R924" s="111"/>
      <c r="S924" s="111"/>
      <c r="T924" s="1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</row>
    <row r="925" spans="1:38" ht="1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O925" s="112"/>
      <c r="P925" s="111"/>
      <c r="Q925" s="111"/>
      <c r="R925" s="111"/>
      <c r="S925" s="111"/>
      <c r="T925" s="1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</row>
    <row r="926" spans="1:38" ht="1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O926" s="112"/>
      <c r="P926" s="111"/>
      <c r="Q926" s="111"/>
      <c r="R926" s="111"/>
      <c r="S926" s="111"/>
      <c r="T926" s="1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</row>
    <row r="927" spans="1:38" ht="1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O927" s="112"/>
      <c r="P927" s="111"/>
      <c r="Q927" s="111"/>
      <c r="R927" s="111"/>
      <c r="S927" s="111"/>
      <c r="T927" s="1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</row>
    <row r="928" spans="1:38" ht="1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O928" s="112"/>
      <c r="P928" s="111"/>
      <c r="Q928" s="111"/>
      <c r="R928" s="111"/>
      <c r="S928" s="111"/>
      <c r="T928" s="1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</row>
    <row r="929" spans="1:38" ht="1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O929" s="112"/>
      <c r="P929" s="111"/>
      <c r="Q929" s="111"/>
      <c r="R929" s="111"/>
      <c r="S929" s="111"/>
      <c r="T929" s="1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</row>
    <row r="930" spans="1:38" ht="1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O930" s="112"/>
      <c r="P930" s="111"/>
      <c r="Q930" s="111"/>
      <c r="R930" s="111"/>
      <c r="S930" s="111"/>
      <c r="T930" s="1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</row>
    <row r="931" spans="1:38" ht="1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O931" s="112"/>
      <c r="P931" s="111"/>
      <c r="Q931" s="111"/>
      <c r="R931" s="111"/>
      <c r="S931" s="111"/>
      <c r="T931" s="1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</row>
    <row r="932" spans="1:38" ht="1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O932" s="112"/>
      <c r="P932" s="111"/>
      <c r="Q932" s="111"/>
      <c r="R932" s="111"/>
      <c r="S932" s="111"/>
      <c r="T932" s="1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</row>
    <row r="933" spans="1:38" ht="1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O933" s="112"/>
      <c r="P933" s="111"/>
      <c r="Q933" s="111"/>
      <c r="R933" s="111"/>
      <c r="S933" s="111"/>
      <c r="T933" s="1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</row>
    <row r="934" spans="1:38" ht="1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O934" s="112"/>
      <c r="P934" s="111"/>
      <c r="Q934" s="111"/>
      <c r="R934" s="111"/>
      <c r="S934" s="111"/>
      <c r="T934" s="1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</row>
    <row r="935" spans="1:38" ht="1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O935" s="112"/>
      <c r="P935" s="111"/>
      <c r="Q935" s="111"/>
      <c r="R935" s="111"/>
      <c r="S935" s="111"/>
      <c r="T935" s="1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</row>
    <row r="936" spans="1:38" ht="1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O936" s="112"/>
      <c r="P936" s="111"/>
      <c r="Q936" s="111"/>
      <c r="R936" s="111"/>
      <c r="S936" s="111"/>
      <c r="T936" s="1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</row>
    <row r="937" spans="1:38" ht="1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O937" s="112"/>
      <c r="P937" s="111"/>
      <c r="Q937" s="111"/>
      <c r="R937" s="111"/>
      <c r="S937" s="111"/>
      <c r="T937" s="1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</row>
    <row r="938" spans="1:38" ht="1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O938" s="112"/>
      <c r="P938" s="111"/>
      <c r="Q938" s="111"/>
      <c r="R938" s="111"/>
      <c r="S938" s="111"/>
      <c r="T938" s="1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</row>
    <row r="939" spans="1:38" ht="1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O939" s="112"/>
      <c r="P939" s="111"/>
      <c r="Q939" s="111"/>
      <c r="R939" s="111"/>
      <c r="S939" s="111"/>
      <c r="T939" s="1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</row>
    <row r="940" spans="1:38" ht="1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O940" s="112"/>
      <c r="P940" s="111"/>
      <c r="Q940" s="111"/>
      <c r="R940" s="111"/>
      <c r="S940" s="111"/>
      <c r="T940" s="1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</row>
    <row r="941" spans="1:38" ht="1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O941" s="112"/>
      <c r="P941" s="111"/>
      <c r="Q941" s="111"/>
      <c r="R941" s="111"/>
      <c r="S941" s="111"/>
      <c r="T941" s="1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</row>
    <row r="942" spans="1:38" ht="1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O942" s="112"/>
      <c r="P942" s="111"/>
      <c r="Q942" s="111"/>
      <c r="R942" s="111"/>
      <c r="S942" s="111"/>
      <c r="T942" s="1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</row>
    <row r="943" spans="1:38" ht="1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O943" s="112"/>
      <c r="P943" s="111"/>
      <c r="Q943" s="111"/>
      <c r="R943" s="111"/>
      <c r="S943" s="111"/>
      <c r="T943" s="1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</row>
    <row r="944" spans="1:38" ht="1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O944" s="112"/>
      <c r="P944" s="111"/>
      <c r="Q944" s="111"/>
      <c r="R944" s="111"/>
      <c r="S944" s="111"/>
      <c r="T944" s="1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</row>
    <row r="945" spans="1:38" ht="1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O945" s="112"/>
      <c r="P945" s="111"/>
      <c r="Q945" s="111"/>
      <c r="R945" s="111"/>
      <c r="S945" s="111"/>
      <c r="T945" s="1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</row>
    <row r="946" spans="1:38" ht="1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O946" s="112"/>
      <c r="P946" s="111"/>
      <c r="Q946" s="111"/>
      <c r="R946" s="111"/>
      <c r="S946" s="111"/>
      <c r="T946" s="1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</row>
    <row r="947" spans="1:38" ht="1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O947" s="112"/>
      <c r="P947" s="111"/>
      <c r="Q947" s="111"/>
      <c r="R947" s="111"/>
      <c r="S947" s="111"/>
      <c r="T947" s="1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</row>
    <row r="948" spans="1:38" ht="1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O948" s="112"/>
      <c r="P948" s="111"/>
      <c r="Q948" s="111"/>
      <c r="R948" s="111"/>
      <c r="S948" s="111"/>
      <c r="T948" s="1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</row>
    <row r="949" spans="1:38" ht="1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O949" s="112"/>
      <c r="P949" s="111"/>
      <c r="Q949" s="111"/>
      <c r="R949" s="111"/>
      <c r="S949" s="111"/>
      <c r="T949" s="1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</row>
    <row r="950" spans="1:38" ht="1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O950" s="112"/>
      <c r="P950" s="111"/>
      <c r="Q950" s="111"/>
      <c r="R950" s="111"/>
      <c r="S950" s="111"/>
      <c r="T950" s="1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</row>
    <row r="951" spans="1:38" ht="1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O951" s="112"/>
      <c r="P951" s="111"/>
      <c r="Q951" s="111"/>
      <c r="R951" s="111"/>
      <c r="S951" s="111"/>
      <c r="T951" s="1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</row>
    <row r="952" spans="1:38" ht="1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O952" s="112"/>
      <c r="P952" s="111"/>
      <c r="Q952" s="111"/>
      <c r="R952" s="111"/>
      <c r="S952" s="111"/>
      <c r="T952" s="1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</row>
    <row r="953" spans="1:38" ht="1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O953" s="112"/>
      <c r="P953" s="111"/>
      <c r="Q953" s="111"/>
      <c r="R953" s="111"/>
      <c r="S953" s="111"/>
      <c r="T953" s="1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</row>
    <row r="954" spans="1:38" ht="1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O954" s="112"/>
      <c r="P954" s="111"/>
      <c r="Q954" s="111"/>
      <c r="R954" s="111"/>
      <c r="S954" s="111"/>
      <c r="T954" s="1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</row>
    <row r="955" spans="1:38" ht="1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O955" s="112"/>
      <c r="P955" s="111"/>
      <c r="Q955" s="111"/>
      <c r="R955" s="111"/>
      <c r="S955" s="111"/>
      <c r="T955" s="1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</row>
    <row r="956" spans="1:38" ht="1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O956" s="112"/>
      <c r="P956" s="111"/>
      <c r="Q956" s="111"/>
      <c r="R956" s="111"/>
      <c r="S956" s="111"/>
      <c r="T956" s="1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</row>
    <row r="957" spans="1:38" ht="1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O957" s="112"/>
      <c r="P957" s="111"/>
      <c r="Q957" s="111"/>
      <c r="R957" s="111"/>
      <c r="S957" s="111"/>
      <c r="T957" s="1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</row>
    <row r="958" spans="1:38" ht="1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O958" s="112"/>
      <c r="P958" s="111"/>
      <c r="Q958" s="111"/>
      <c r="R958" s="111"/>
      <c r="S958" s="111"/>
      <c r="T958" s="1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</row>
    <row r="959" spans="1:38" ht="1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O959" s="112"/>
      <c r="P959" s="111"/>
      <c r="Q959" s="111"/>
      <c r="R959" s="111"/>
      <c r="S959" s="111"/>
      <c r="T959" s="1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</row>
    <row r="960" spans="1:38" ht="1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O960" s="112"/>
      <c r="P960" s="111"/>
      <c r="Q960" s="111"/>
      <c r="R960" s="111"/>
      <c r="S960" s="111"/>
      <c r="T960" s="1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</row>
    <row r="961" spans="1:38" ht="1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O961" s="112"/>
      <c r="P961" s="111"/>
      <c r="Q961" s="111"/>
      <c r="R961" s="111"/>
      <c r="S961" s="111"/>
      <c r="T961" s="1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</row>
    <row r="962" spans="1:38" ht="1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O962" s="112"/>
      <c r="P962" s="111"/>
      <c r="Q962" s="111"/>
      <c r="R962" s="111"/>
      <c r="S962" s="111"/>
      <c r="T962" s="1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</row>
    <row r="963" spans="1:38" ht="1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O963" s="112"/>
      <c r="P963" s="111"/>
      <c r="Q963" s="111"/>
      <c r="R963" s="111"/>
      <c r="S963" s="111"/>
      <c r="T963" s="1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</row>
    <row r="964" spans="1:38" ht="1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O964" s="112"/>
      <c r="P964" s="111"/>
      <c r="Q964" s="111"/>
      <c r="R964" s="111"/>
      <c r="S964" s="111"/>
      <c r="T964" s="1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</row>
    <row r="965" spans="1:38" ht="1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O965" s="112"/>
      <c r="P965" s="111"/>
      <c r="Q965" s="111"/>
      <c r="R965" s="111"/>
      <c r="S965" s="111"/>
      <c r="T965" s="1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</row>
    <row r="966" spans="1:38" ht="1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O966" s="112"/>
      <c r="P966" s="111"/>
      <c r="Q966" s="111"/>
      <c r="R966" s="111"/>
      <c r="S966" s="111"/>
      <c r="T966" s="1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</row>
    <row r="967" spans="1:38" ht="1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O967" s="112"/>
      <c r="P967" s="111"/>
      <c r="Q967" s="111"/>
      <c r="R967" s="111"/>
      <c r="S967" s="111"/>
      <c r="T967" s="1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</row>
    <row r="968" spans="1:38" ht="1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O968" s="112"/>
      <c r="P968" s="111"/>
      <c r="Q968" s="111"/>
      <c r="R968" s="111"/>
      <c r="S968" s="111"/>
      <c r="T968" s="1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</row>
    <row r="969" spans="1:38" ht="1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O969" s="112"/>
      <c r="P969" s="111"/>
      <c r="Q969" s="111"/>
      <c r="R969" s="111"/>
      <c r="S969" s="111"/>
      <c r="T969" s="1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</row>
    <row r="970" spans="1:38" ht="1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O970" s="112"/>
      <c r="P970" s="111"/>
      <c r="Q970" s="111"/>
      <c r="R970" s="111"/>
      <c r="S970" s="111"/>
      <c r="T970" s="1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</row>
    <row r="971" spans="1:38" ht="1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O971" s="112"/>
      <c r="P971" s="111"/>
      <c r="Q971" s="111"/>
      <c r="R971" s="111"/>
      <c r="S971" s="111"/>
      <c r="T971" s="1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</row>
    <row r="972" spans="1:38" ht="1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O972" s="112"/>
      <c r="P972" s="111"/>
      <c r="Q972" s="111"/>
      <c r="R972" s="111"/>
      <c r="S972" s="111"/>
      <c r="T972" s="1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</row>
    <row r="973" spans="1:38" ht="1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O973" s="112"/>
      <c r="P973" s="111"/>
      <c r="Q973" s="111"/>
      <c r="R973" s="111"/>
      <c r="S973" s="111"/>
      <c r="T973" s="1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</row>
    <row r="974" spans="1:38" ht="1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O974" s="112"/>
      <c r="P974" s="111"/>
      <c r="Q974" s="111"/>
      <c r="R974" s="111"/>
      <c r="S974" s="111"/>
      <c r="T974" s="1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</row>
    <row r="975" spans="1:38" ht="1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O975" s="112"/>
      <c r="P975" s="111"/>
      <c r="Q975" s="111"/>
      <c r="R975" s="111"/>
      <c r="S975" s="111"/>
      <c r="T975" s="1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</row>
    <row r="976" spans="1:38" ht="1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O976" s="112"/>
      <c r="P976" s="111"/>
      <c r="Q976" s="111"/>
      <c r="R976" s="111"/>
      <c r="S976" s="111"/>
      <c r="T976" s="1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</row>
    <row r="977" spans="1:38" ht="1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O977" s="112"/>
      <c r="P977" s="111"/>
      <c r="Q977" s="111"/>
      <c r="R977" s="111"/>
      <c r="S977" s="111"/>
      <c r="T977" s="1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</row>
    <row r="978" spans="1:38" ht="1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O978" s="112"/>
      <c r="P978" s="111"/>
      <c r="Q978" s="111"/>
      <c r="R978" s="111"/>
      <c r="S978" s="111"/>
      <c r="T978" s="1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</row>
    <row r="979" spans="1:38" ht="1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O979" s="112"/>
      <c r="P979" s="111"/>
      <c r="Q979" s="111"/>
      <c r="R979" s="111"/>
      <c r="S979" s="111"/>
      <c r="T979" s="1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</row>
    <row r="980" spans="1:38" ht="1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O980" s="112"/>
      <c r="P980" s="111"/>
      <c r="Q980" s="111"/>
      <c r="R980" s="111"/>
      <c r="S980" s="111"/>
      <c r="T980" s="1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</row>
    <row r="981" spans="1:38" ht="1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O981" s="112"/>
      <c r="P981" s="111"/>
      <c r="Q981" s="111"/>
      <c r="R981" s="111"/>
      <c r="S981" s="111"/>
      <c r="T981" s="1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</row>
    <row r="982" spans="1:38" ht="1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O982" s="112"/>
      <c r="P982" s="111"/>
      <c r="Q982" s="111"/>
      <c r="R982" s="111"/>
      <c r="S982" s="111"/>
      <c r="T982" s="1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</row>
    <row r="983" spans="1:38" ht="1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O983" s="112"/>
      <c r="P983" s="111"/>
      <c r="Q983" s="111"/>
      <c r="R983" s="111"/>
      <c r="S983" s="111"/>
      <c r="T983" s="1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</row>
    <row r="984" spans="1:38" ht="1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O984" s="112"/>
      <c r="P984" s="111"/>
      <c r="Q984" s="111"/>
      <c r="R984" s="111"/>
      <c r="S984" s="111"/>
      <c r="T984" s="1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</row>
    <row r="985" spans="1:38" ht="1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O985" s="112"/>
      <c r="P985" s="111"/>
      <c r="Q985" s="111"/>
      <c r="R985" s="111"/>
      <c r="S985" s="111"/>
      <c r="T985" s="1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</row>
    <row r="986" spans="1:38" ht="1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O986" s="112"/>
      <c r="P986" s="111"/>
      <c r="Q986" s="111"/>
      <c r="R986" s="111"/>
      <c r="S986" s="111"/>
      <c r="T986" s="1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</row>
    <row r="987" spans="1:38" ht="1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O987" s="112"/>
      <c r="P987" s="111"/>
      <c r="Q987" s="111"/>
      <c r="R987" s="111"/>
      <c r="S987" s="111"/>
      <c r="T987" s="1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</row>
    <row r="988" spans="1:38" ht="1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O988" s="112"/>
      <c r="P988" s="111"/>
      <c r="Q988" s="111"/>
      <c r="R988" s="111"/>
      <c r="S988" s="111"/>
      <c r="T988" s="1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</row>
    <row r="989" spans="1:38" ht="1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O989" s="112"/>
      <c r="P989" s="111"/>
      <c r="Q989" s="111"/>
      <c r="R989" s="111"/>
      <c r="S989" s="111"/>
      <c r="T989" s="1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</row>
    <row r="990" spans="1:38" ht="1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O990" s="112"/>
      <c r="P990" s="111"/>
      <c r="Q990" s="111"/>
      <c r="R990" s="111"/>
      <c r="S990" s="111"/>
      <c r="T990" s="1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</row>
    <row r="991" spans="1:38" ht="1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O991" s="112"/>
      <c r="P991" s="111"/>
      <c r="Q991" s="111"/>
      <c r="R991" s="111"/>
      <c r="S991" s="111"/>
      <c r="T991" s="1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</row>
    <row r="992" spans="1:38" ht="1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O992" s="112"/>
      <c r="P992" s="111"/>
      <c r="Q992" s="111"/>
      <c r="R992" s="111"/>
      <c r="S992" s="111"/>
      <c r="T992" s="1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</row>
    <row r="993" spans="1:38" ht="1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O993" s="112"/>
      <c r="P993" s="111"/>
      <c r="Q993" s="111"/>
      <c r="R993" s="111"/>
      <c r="S993" s="111"/>
      <c r="T993" s="1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</row>
    <row r="994" spans="1:38" ht="1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O994" s="112"/>
      <c r="P994" s="111"/>
      <c r="Q994" s="111"/>
      <c r="R994" s="111"/>
      <c r="S994" s="111"/>
      <c r="T994" s="1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</row>
    <row r="995" spans="1:38" ht="1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O995" s="112"/>
      <c r="P995" s="111"/>
      <c r="Q995" s="111"/>
      <c r="R995" s="111"/>
      <c r="S995" s="111"/>
      <c r="T995" s="1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</row>
    <row r="996" spans="1:38" ht="1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O996" s="112"/>
      <c r="P996" s="111"/>
      <c r="Q996" s="111"/>
      <c r="R996" s="111"/>
      <c r="S996" s="111"/>
      <c r="T996" s="1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</row>
    <row r="997" spans="1:38" ht="1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O997" s="112"/>
      <c r="P997" s="111"/>
      <c r="Q997" s="111"/>
      <c r="R997" s="111"/>
      <c r="S997" s="111"/>
      <c r="T997" s="1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</row>
    <row r="998" spans="1:38" ht="1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O998" s="112"/>
      <c r="P998" s="111"/>
      <c r="Q998" s="111"/>
      <c r="R998" s="111"/>
      <c r="S998" s="111"/>
      <c r="T998" s="1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</row>
    <row r="999" spans="1:38" ht="1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O999" s="112"/>
      <c r="P999" s="111"/>
      <c r="Q999" s="111"/>
      <c r="R999" s="111"/>
      <c r="S999" s="111"/>
      <c r="T999" s="1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</row>
    <row r="1000" spans="1:38" ht="1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O1000" s="112"/>
      <c r="P1000" s="111"/>
      <c r="Q1000" s="111"/>
      <c r="R1000" s="111"/>
      <c r="S1000" s="111"/>
      <c r="T1000" s="1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</row>
    <row r="1001" spans="1:38" ht="1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O1001" s="112"/>
      <c r="P1001" s="111"/>
      <c r="Q1001" s="111"/>
      <c r="R1001" s="111"/>
      <c r="S1001" s="111"/>
      <c r="T1001" s="1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</row>
    <row r="1002" spans="1:38" ht="1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O1002" s="112"/>
      <c r="P1002" s="111"/>
      <c r="Q1002" s="111"/>
      <c r="R1002" s="111"/>
      <c r="S1002" s="111"/>
      <c r="T1002" s="1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</row>
    <row r="1003" spans="1:38" ht="1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O1003" s="112"/>
      <c r="P1003" s="111"/>
      <c r="Q1003" s="111"/>
      <c r="R1003" s="111"/>
      <c r="S1003" s="111"/>
      <c r="T1003" s="1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</row>
    <row r="1004" spans="1:38" ht="1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O1004" s="112"/>
      <c r="P1004" s="111"/>
      <c r="Q1004" s="111"/>
      <c r="R1004" s="111"/>
      <c r="S1004" s="111"/>
      <c r="T1004" s="1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</row>
    <row r="1005" spans="1:38" ht="1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O1005" s="112"/>
      <c r="P1005" s="111"/>
      <c r="Q1005" s="111"/>
      <c r="R1005" s="111"/>
      <c r="S1005" s="111"/>
      <c r="T1005" s="1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</row>
    <row r="1006" spans="1:38" ht="1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O1006" s="112"/>
      <c r="P1006" s="111"/>
      <c r="Q1006" s="111"/>
      <c r="R1006" s="111"/>
      <c r="S1006" s="111"/>
      <c r="T1006" s="1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</row>
    <row r="1007" spans="1:38" ht="1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O1007" s="112"/>
      <c r="P1007" s="111"/>
      <c r="Q1007" s="111"/>
      <c r="R1007" s="111"/>
      <c r="S1007" s="111"/>
      <c r="T1007" s="1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</row>
    <row r="1008" spans="1:38" ht="1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O1008" s="112"/>
      <c r="P1008" s="111"/>
      <c r="Q1008" s="111"/>
      <c r="R1008" s="111"/>
      <c r="S1008" s="111"/>
      <c r="T1008" s="1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</row>
    <row r="1009" spans="1:38" ht="1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O1009" s="112"/>
      <c r="P1009" s="111"/>
      <c r="Q1009" s="111"/>
      <c r="R1009" s="111"/>
      <c r="S1009" s="111"/>
      <c r="T1009" s="1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</row>
    <row r="1010" spans="1:38" ht="1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O1010" s="112"/>
      <c r="P1010" s="111"/>
      <c r="Q1010" s="111"/>
      <c r="R1010" s="111"/>
      <c r="S1010" s="111"/>
      <c r="T1010" s="1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</row>
    <row r="1011" spans="1:38" ht="1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O1011" s="112"/>
      <c r="P1011" s="111"/>
      <c r="Q1011" s="111"/>
      <c r="R1011" s="111"/>
      <c r="S1011" s="111"/>
      <c r="T1011" s="1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</row>
    <row r="1012" spans="1:38" ht="1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O1012" s="112"/>
      <c r="P1012" s="111"/>
      <c r="Q1012" s="111"/>
      <c r="R1012" s="111"/>
      <c r="S1012" s="111"/>
      <c r="T1012" s="1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</row>
    <row r="1013" spans="1:38" ht="1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O1013" s="112"/>
      <c r="P1013" s="111"/>
      <c r="Q1013" s="111"/>
      <c r="R1013" s="111"/>
      <c r="S1013" s="111"/>
      <c r="T1013" s="1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</row>
    <row r="1014" spans="1:38" ht="1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O1014" s="112"/>
      <c r="P1014" s="111"/>
      <c r="Q1014" s="111"/>
      <c r="R1014" s="111"/>
      <c r="S1014" s="111"/>
      <c r="T1014" s="1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</row>
    <row r="1015" spans="1:38" ht="1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O1015" s="112"/>
      <c r="P1015" s="111"/>
      <c r="Q1015" s="111"/>
      <c r="R1015" s="111"/>
      <c r="S1015" s="111"/>
      <c r="T1015" s="1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</row>
    <row r="1016" spans="1:38" ht="1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O1016" s="112"/>
      <c r="P1016" s="111"/>
      <c r="Q1016" s="111"/>
      <c r="R1016" s="111"/>
      <c r="S1016" s="111"/>
      <c r="T1016" s="1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</row>
    <row r="1017" spans="1:38" ht="1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O1017" s="112"/>
      <c r="P1017" s="111"/>
      <c r="Q1017" s="111"/>
      <c r="R1017" s="111"/>
      <c r="S1017" s="111"/>
      <c r="T1017" s="1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</row>
    <row r="1018" spans="1:38" ht="1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O1018" s="112"/>
      <c r="P1018" s="111"/>
      <c r="Q1018" s="111"/>
      <c r="R1018" s="111"/>
      <c r="S1018" s="111"/>
      <c r="T1018" s="1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</row>
    <row r="1019" spans="1:38" ht="1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O1019" s="112"/>
      <c r="P1019" s="111"/>
      <c r="Q1019" s="111"/>
      <c r="R1019" s="111"/>
      <c r="S1019" s="111"/>
      <c r="T1019" s="1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</row>
    <row r="1020" spans="1:38" ht="1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O1020" s="112"/>
      <c r="P1020" s="111"/>
      <c r="Q1020" s="111"/>
      <c r="R1020" s="111"/>
      <c r="S1020" s="111"/>
      <c r="T1020" s="1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</row>
    <row r="1021" spans="1:38" ht="1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O1021" s="112"/>
      <c r="P1021" s="111"/>
      <c r="Q1021" s="111"/>
      <c r="R1021" s="111"/>
      <c r="S1021" s="111"/>
      <c r="T1021" s="1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</row>
    <row r="1022" spans="1:38" ht="1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O1022" s="112"/>
      <c r="P1022" s="111"/>
      <c r="Q1022" s="111"/>
      <c r="R1022" s="111"/>
      <c r="S1022" s="111"/>
      <c r="T1022" s="1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</row>
    <row r="1023" spans="1:38" ht="1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O1023" s="112"/>
      <c r="P1023" s="111"/>
      <c r="Q1023" s="111"/>
      <c r="R1023" s="111"/>
      <c r="S1023" s="111"/>
      <c r="T1023" s="1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</row>
    <row r="1024" spans="1:38" ht="1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O1024" s="112"/>
      <c r="P1024" s="111"/>
      <c r="Q1024" s="111"/>
      <c r="R1024" s="111"/>
      <c r="S1024" s="111"/>
      <c r="T1024" s="1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</row>
    <row r="1025" spans="1:38" ht="1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O1025" s="112"/>
      <c r="P1025" s="111"/>
      <c r="Q1025" s="111"/>
      <c r="R1025" s="111"/>
      <c r="S1025" s="111"/>
      <c r="T1025" s="1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</row>
    <row r="1026" spans="1:38" ht="1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O1026" s="112"/>
      <c r="P1026" s="111"/>
      <c r="Q1026" s="111"/>
      <c r="R1026" s="111"/>
      <c r="S1026" s="111"/>
      <c r="T1026" s="1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</row>
    <row r="1027" spans="1:38" ht="1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O1027" s="112"/>
      <c r="P1027" s="111"/>
      <c r="Q1027" s="111"/>
      <c r="R1027" s="111"/>
      <c r="S1027" s="111"/>
      <c r="T1027" s="1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</row>
    <row r="1028" spans="1:38" ht="1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O1028" s="112"/>
      <c r="P1028" s="111"/>
      <c r="Q1028" s="111"/>
      <c r="R1028" s="111"/>
      <c r="S1028" s="111"/>
      <c r="T1028" s="1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</row>
    <row r="1029" spans="1:38" ht="1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O1029" s="112"/>
      <c r="P1029" s="111"/>
      <c r="Q1029" s="111"/>
      <c r="R1029" s="111"/>
      <c r="S1029" s="111"/>
      <c r="T1029" s="1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</row>
    <row r="1030" spans="1:38" ht="1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O1030" s="112"/>
      <c r="P1030" s="111"/>
      <c r="Q1030" s="111"/>
      <c r="R1030" s="111"/>
      <c r="S1030" s="111"/>
      <c r="T1030" s="1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</row>
    <row r="1031" spans="1:38" ht="1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O1031" s="112"/>
      <c r="P1031" s="111"/>
      <c r="Q1031" s="111"/>
      <c r="R1031" s="111"/>
      <c r="S1031" s="111"/>
      <c r="T1031" s="1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</row>
    <row r="1032" spans="1:38" ht="1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O1032" s="112"/>
      <c r="P1032" s="111"/>
      <c r="Q1032" s="111"/>
      <c r="R1032" s="111"/>
      <c r="S1032" s="111"/>
      <c r="T1032" s="1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</row>
    <row r="1033" spans="1:38" ht="1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O1033" s="112"/>
      <c r="P1033" s="111"/>
      <c r="Q1033" s="111"/>
      <c r="R1033" s="111"/>
      <c r="S1033" s="111"/>
      <c r="T1033" s="1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</row>
    <row r="1034" spans="1:38" ht="1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O1034" s="112"/>
      <c r="P1034" s="111"/>
      <c r="Q1034" s="111"/>
      <c r="R1034" s="111"/>
      <c r="S1034" s="111"/>
      <c r="T1034" s="1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</row>
    <row r="1035" spans="1:38" ht="1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O1035" s="112"/>
      <c r="P1035" s="111"/>
      <c r="Q1035" s="111"/>
      <c r="R1035" s="111"/>
      <c r="S1035" s="111"/>
      <c r="T1035" s="1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</row>
    <row r="1036" spans="1:38" ht="1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O1036" s="112"/>
      <c r="P1036" s="111"/>
      <c r="Q1036" s="111"/>
      <c r="R1036" s="111"/>
      <c r="S1036" s="111"/>
      <c r="T1036" s="1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</row>
    <row r="1037" spans="1:38" ht="1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O1037" s="112"/>
      <c r="P1037" s="111"/>
      <c r="Q1037" s="111"/>
      <c r="R1037" s="111"/>
      <c r="S1037" s="111"/>
      <c r="T1037" s="1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</row>
    <row r="1038" spans="1:38" ht="1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O1038" s="112"/>
      <c r="P1038" s="111"/>
      <c r="Q1038" s="111"/>
      <c r="R1038" s="111"/>
      <c r="S1038" s="111"/>
      <c r="T1038" s="1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</row>
    <row r="1039" spans="1:38" ht="1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O1039" s="112"/>
      <c r="P1039" s="111"/>
      <c r="Q1039" s="111"/>
      <c r="R1039" s="111"/>
      <c r="S1039" s="111"/>
      <c r="T1039" s="1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</row>
    <row r="1040" spans="1:38" ht="1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O1040" s="112"/>
      <c r="P1040" s="111"/>
      <c r="Q1040" s="111"/>
      <c r="R1040" s="111"/>
      <c r="S1040" s="111"/>
      <c r="T1040" s="1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</row>
    <row r="1041" spans="1:38" ht="1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O1041" s="112"/>
      <c r="P1041" s="111"/>
      <c r="Q1041" s="111"/>
      <c r="R1041" s="111"/>
      <c r="S1041" s="111"/>
      <c r="T1041" s="1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</row>
    <row r="1042" spans="1:38" ht="1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O1042" s="112"/>
      <c r="P1042" s="111"/>
      <c r="Q1042" s="111"/>
      <c r="R1042" s="111"/>
      <c r="S1042" s="111"/>
      <c r="T1042" s="1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</row>
    <row r="1043" spans="1:38" ht="1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O1043" s="112"/>
      <c r="P1043" s="111"/>
      <c r="Q1043" s="111"/>
      <c r="R1043" s="111"/>
      <c r="S1043" s="111"/>
      <c r="T1043" s="1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</row>
    <row r="1044" spans="1:38" ht="1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O1044" s="112"/>
      <c r="P1044" s="111"/>
      <c r="Q1044" s="111"/>
      <c r="R1044" s="111"/>
      <c r="S1044" s="111"/>
      <c r="T1044" s="1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</row>
    <row r="1045" spans="1:38" ht="1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O1045" s="112"/>
      <c r="P1045" s="111"/>
      <c r="Q1045" s="111"/>
      <c r="R1045" s="111"/>
      <c r="S1045" s="111"/>
      <c r="T1045" s="1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</row>
    <row r="1046" spans="1:38" ht="1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O1046" s="112"/>
      <c r="P1046" s="111"/>
      <c r="Q1046" s="111"/>
      <c r="R1046" s="111"/>
      <c r="S1046" s="111"/>
      <c r="T1046" s="1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</row>
    <row r="1047" spans="1:38" ht="1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O1047" s="112"/>
      <c r="P1047" s="111"/>
      <c r="Q1047" s="111"/>
      <c r="R1047" s="111"/>
      <c r="S1047" s="111"/>
      <c r="T1047" s="1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</row>
    <row r="1048" spans="1:38" ht="1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O1048" s="112"/>
      <c r="P1048" s="111"/>
      <c r="Q1048" s="111"/>
      <c r="R1048" s="111"/>
      <c r="S1048" s="111"/>
      <c r="T1048" s="1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</row>
    <row r="1049" spans="1:38" ht="1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O1049" s="112"/>
      <c r="P1049" s="111"/>
      <c r="Q1049" s="111"/>
      <c r="R1049" s="111"/>
      <c r="S1049" s="111"/>
      <c r="T1049" s="1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</row>
    <row r="1050" spans="1:38" ht="1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O1050" s="112"/>
      <c r="P1050" s="111"/>
      <c r="Q1050" s="111"/>
      <c r="R1050" s="111"/>
      <c r="S1050" s="111"/>
      <c r="T1050" s="1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</row>
    <row r="1051" spans="1:38" ht="1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O1051" s="112"/>
      <c r="P1051" s="111"/>
      <c r="Q1051" s="111"/>
      <c r="R1051" s="111"/>
      <c r="S1051" s="111"/>
      <c r="T1051" s="1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</row>
    <row r="1052" spans="1:38" ht="1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O1052" s="112"/>
      <c r="P1052" s="111"/>
      <c r="Q1052" s="111"/>
      <c r="R1052" s="111"/>
      <c r="S1052" s="111"/>
      <c r="T1052" s="1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</row>
    <row r="1053" spans="1:38" ht="1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O1053" s="112"/>
      <c r="P1053" s="111"/>
      <c r="Q1053" s="111"/>
      <c r="R1053" s="111"/>
      <c r="S1053" s="111"/>
      <c r="T1053" s="1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</row>
    <row r="1054" spans="1:38" ht="1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O1054" s="112"/>
      <c r="P1054" s="111"/>
      <c r="Q1054" s="111"/>
      <c r="R1054" s="111"/>
      <c r="S1054" s="111"/>
      <c r="T1054" s="1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</row>
    <row r="1055" spans="1:38" ht="1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O1055" s="112"/>
      <c r="P1055" s="111"/>
      <c r="Q1055" s="111"/>
      <c r="R1055" s="111"/>
      <c r="S1055" s="111"/>
      <c r="T1055" s="1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</row>
    <row r="1056" spans="1:38" ht="1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O1056" s="112"/>
      <c r="P1056" s="111"/>
      <c r="Q1056" s="111"/>
      <c r="R1056" s="111"/>
      <c r="S1056" s="111"/>
      <c r="T1056" s="1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</row>
    <row r="1057" spans="1:38" ht="1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O1057" s="112"/>
      <c r="P1057" s="111"/>
      <c r="Q1057" s="111"/>
      <c r="R1057" s="111"/>
      <c r="S1057" s="111"/>
      <c r="T1057" s="1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</row>
    <row r="1058" spans="1:38" ht="1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O1058" s="112"/>
      <c r="P1058" s="111"/>
      <c r="Q1058" s="111"/>
      <c r="R1058" s="111"/>
      <c r="S1058" s="111"/>
      <c r="T1058" s="1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</row>
    <row r="1059" spans="1:38" ht="1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O1059" s="112"/>
      <c r="P1059" s="111"/>
      <c r="Q1059" s="111"/>
      <c r="R1059" s="111"/>
      <c r="S1059" s="111"/>
      <c r="T1059" s="1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</row>
    <row r="1060" spans="1:38" ht="1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O1060" s="112"/>
      <c r="P1060" s="111"/>
      <c r="Q1060" s="111"/>
      <c r="R1060" s="111"/>
      <c r="S1060" s="111"/>
      <c r="T1060" s="1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</row>
    <row r="1061" spans="1:38" ht="1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O1061" s="112"/>
      <c r="P1061" s="111"/>
      <c r="Q1061" s="111"/>
      <c r="R1061" s="111"/>
      <c r="S1061" s="111"/>
      <c r="T1061" s="1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</row>
    <row r="1062" spans="1:38" ht="1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O1062" s="112"/>
      <c r="P1062" s="111"/>
      <c r="Q1062" s="111"/>
      <c r="R1062" s="111"/>
      <c r="S1062" s="111"/>
      <c r="T1062" s="1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</row>
    <row r="1063" spans="1:38" ht="1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O1063" s="112"/>
      <c r="P1063" s="111"/>
      <c r="Q1063" s="111"/>
      <c r="R1063" s="111"/>
      <c r="S1063" s="111"/>
      <c r="T1063" s="1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</row>
    <row r="1064" spans="1:38" ht="1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O1064" s="112"/>
      <c r="P1064" s="111"/>
      <c r="Q1064" s="111"/>
      <c r="R1064" s="111"/>
      <c r="S1064" s="111"/>
      <c r="T1064" s="1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</row>
    <row r="1065" spans="1:38" ht="1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O1065" s="112"/>
      <c r="P1065" s="111"/>
      <c r="Q1065" s="111"/>
      <c r="R1065" s="111"/>
      <c r="S1065" s="111"/>
      <c r="T1065" s="1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</row>
    <row r="1066" spans="1:38" ht="1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O1066" s="112"/>
      <c r="P1066" s="111"/>
      <c r="Q1066" s="111"/>
      <c r="R1066" s="111"/>
      <c r="S1066" s="111"/>
      <c r="T1066" s="1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</row>
    <row r="1067" spans="1:38" ht="1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O1067" s="112"/>
      <c r="P1067" s="111"/>
      <c r="Q1067" s="111"/>
      <c r="R1067" s="111"/>
      <c r="S1067" s="111"/>
      <c r="T1067" s="1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</row>
    <row r="1068" spans="1:38" ht="1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O1068" s="112"/>
      <c r="P1068" s="111"/>
      <c r="Q1068" s="111"/>
      <c r="R1068" s="111"/>
      <c r="S1068" s="111"/>
      <c r="T1068" s="1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</row>
    <row r="1069" spans="1:38" ht="1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O1069" s="112"/>
      <c r="P1069" s="111"/>
      <c r="Q1069" s="111"/>
      <c r="R1069" s="111"/>
      <c r="S1069" s="111"/>
      <c r="T1069" s="1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</row>
    <row r="1070" spans="1:38" ht="1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O1070" s="112"/>
      <c r="P1070" s="111"/>
      <c r="Q1070" s="111"/>
      <c r="R1070" s="111"/>
      <c r="S1070" s="111"/>
      <c r="T1070" s="1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</row>
    <row r="1071" spans="1:38" ht="1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O1071" s="112"/>
      <c r="P1071" s="111"/>
      <c r="Q1071" s="111"/>
      <c r="R1071" s="111"/>
      <c r="S1071" s="111"/>
      <c r="T1071" s="1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</row>
    <row r="1072" spans="1:38" ht="1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O1072" s="112"/>
      <c r="P1072" s="111"/>
      <c r="Q1072" s="111"/>
      <c r="R1072" s="111"/>
      <c r="S1072" s="111"/>
      <c r="T1072" s="1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</row>
    <row r="1073" spans="1:38" ht="1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O1073" s="112"/>
      <c r="P1073" s="111"/>
      <c r="Q1073" s="111"/>
      <c r="R1073" s="111"/>
      <c r="S1073" s="111"/>
      <c r="T1073" s="1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</row>
    <row r="1074" spans="1:38" ht="1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O1074" s="112"/>
      <c r="P1074" s="111"/>
      <c r="Q1074" s="111"/>
      <c r="R1074" s="111"/>
      <c r="S1074" s="111"/>
      <c r="T1074" s="1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</row>
    <row r="1075" spans="1:38" ht="1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O1075" s="112"/>
      <c r="P1075" s="111"/>
      <c r="Q1075" s="111"/>
      <c r="R1075" s="111"/>
      <c r="S1075" s="111"/>
      <c r="T1075" s="1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</row>
    <row r="1076" spans="1:38" ht="1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O1076" s="112"/>
      <c r="P1076" s="111"/>
      <c r="Q1076" s="111"/>
      <c r="R1076" s="111"/>
      <c r="S1076" s="111"/>
      <c r="T1076" s="1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</row>
    <row r="1077" spans="1:38" ht="1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O1077" s="112"/>
      <c r="P1077" s="111"/>
      <c r="Q1077" s="111"/>
      <c r="R1077" s="111"/>
      <c r="S1077" s="111"/>
      <c r="T1077" s="1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</row>
    <row r="1078" spans="1:38" ht="1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O1078" s="112"/>
      <c r="P1078" s="111"/>
      <c r="Q1078" s="111"/>
      <c r="R1078" s="111"/>
      <c r="S1078" s="111"/>
      <c r="T1078" s="1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</row>
    <row r="1079" spans="1:38" ht="1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O1079" s="112"/>
      <c r="P1079" s="111"/>
      <c r="Q1079" s="111"/>
      <c r="R1079" s="111"/>
      <c r="S1079" s="111"/>
      <c r="T1079" s="1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</row>
    <row r="1080" spans="1:38" ht="1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O1080" s="112"/>
      <c r="P1080" s="111"/>
      <c r="Q1080" s="111"/>
      <c r="R1080" s="111"/>
      <c r="S1080" s="111"/>
      <c r="T1080" s="1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</row>
    <row r="1081" spans="1:38" ht="1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O1081" s="112"/>
      <c r="P1081" s="111"/>
      <c r="Q1081" s="111"/>
      <c r="R1081" s="111"/>
      <c r="S1081" s="111"/>
      <c r="T1081" s="1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</row>
    <row r="1082" spans="1:38" ht="1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O1082" s="112"/>
      <c r="P1082" s="111"/>
      <c r="Q1082" s="111"/>
      <c r="R1082" s="111"/>
      <c r="S1082" s="111"/>
      <c r="T1082" s="1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</row>
    <row r="1083" spans="1:38" ht="1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O1083" s="112"/>
      <c r="P1083" s="111"/>
      <c r="Q1083" s="111"/>
      <c r="R1083" s="111"/>
      <c r="S1083" s="111"/>
      <c r="T1083" s="1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</row>
    <row r="1084" spans="1:38" ht="1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O1084" s="112"/>
      <c r="P1084" s="111"/>
      <c r="Q1084" s="111"/>
      <c r="R1084" s="111"/>
      <c r="S1084" s="111"/>
      <c r="T1084" s="1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</row>
    <row r="1085" spans="1:38" ht="1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O1085" s="112"/>
      <c r="P1085" s="111"/>
      <c r="Q1085" s="111"/>
      <c r="R1085" s="111"/>
      <c r="S1085" s="111"/>
      <c r="T1085" s="1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</row>
    <row r="1086" spans="1:38" ht="1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O1086" s="112"/>
      <c r="P1086" s="111"/>
      <c r="Q1086" s="111"/>
      <c r="R1086" s="111"/>
      <c r="S1086" s="111"/>
      <c r="T1086" s="1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</row>
    <row r="1087" spans="1:38" ht="1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O1087" s="112"/>
      <c r="P1087" s="111"/>
      <c r="Q1087" s="111"/>
      <c r="R1087" s="111"/>
      <c r="S1087" s="111"/>
      <c r="T1087" s="1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</row>
    <row r="1088" spans="1:38" ht="1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O1088" s="112"/>
      <c r="P1088" s="111"/>
      <c r="Q1088" s="111"/>
      <c r="R1088" s="111"/>
      <c r="S1088" s="111"/>
      <c r="T1088" s="1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</row>
    <row r="1089" spans="1:38" ht="1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O1089" s="112"/>
      <c r="P1089" s="111"/>
      <c r="Q1089" s="111"/>
      <c r="R1089" s="111"/>
      <c r="S1089" s="111"/>
      <c r="T1089" s="1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</row>
    <row r="1090" spans="1:38" ht="1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O1090" s="112"/>
      <c r="P1090" s="111"/>
      <c r="Q1090" s="111"/>
      <c r="R1090" s="111"/>
      <c r="S1090" s="111"/>
      <c r="T1090" s="1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</row>
    <row r="1091" spans="1:38" ht="1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O1091" s="112"/>
      <c r="P1091" s="111"/>
      <c r="Q1091" s="111"/>
      <c r="R1091" s="111"/>
      <c r="S1091" s="111"/>
      <c r="T1091" s="1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</row>
    <row r="1092" spans="1:38" ht="1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O1092" s="112"/>
      <c r="P1092" s="111"/>
      <c r="Q1092" s="111"/>
      <c r="R1092" s="111"/>
      <c r="S1092" s="111"/>
      <c r="T1092" s="1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</row>
    <row r="1093" spans="1:38" ht="1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O1093" s="112"/>
      <c r="P1093" s="111"/>
      <c r="Q1093" s="111"/>
      <c r="R1093" s="111"/>
      <c r="S1093" s="111"/>
      <c r="T1093" s="1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</row>
    <row r="1094" spans="1:38" ht="1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O1094" s="112"/>
      <c r="P1094" s="111"/>
      <c r="Q1094" s="111"/>
      <c r="R1094" s="111"/>
      <c r="S1094" s="111"/>
      <c r="T1094" s="1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</row>
    <row r="1095" spans="1:38" ht="1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O1095" s="112"/>
      <c r="P1095" s="111"/>
      <c r="Q1095" s="111"/>
      <c r="R1095" s="111"/>
      <c r="S1095" s="111"/>
      <c r="T1095" s="1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</row>
    <row r="1096" spans="1:38" ht="1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O1096" s="112"/>
      <c r="P1096" s="111"/>
      <c r="Q1096" s="111"/>
      <c r="R1096" s="111"/>
      <c r="S1096" s="111"/>
      <c r="T1096" s="1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</row>
    <row r="1097" spans="1:38" ht="1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O1097" s="112"/>
      <c r="P1097" s="111"/>
      <c r="Q1097" s="111"/>
      <c r="R1097" s="111"/>
      <c r="S1097" s="111"/>
      <c r="T1097" s="1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</row>
    <row r="1098" spans="1:38" ht="1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O1098" s="112"/>
      <c r="P1098" s="111"/>
      <c r="Q1098" s="111"/>
      <c r="R1098" s="111"/>
      <c r="S1098" s="111"/>
      <c r="T1098" s="1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</row>
    <row r="1099" spans="1:38" ht="1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O1099" s="112"/>
      <c r="P1099" s="111"/>
      <c r="Q1099" s="111"/>
      <c r="R1099" s="111"/>
      <c r="S1099" s="111"/>
      <c r="T1099" s="1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</row>
    <row r="1100" spans="1:38" ht="1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O1100" s="112"/>
      <c r="P1100" s="111"/>
      <c r="Q1100" s="111"/>
      <c r="R1100" s="111"/>
      <c r="S1100" s="111"/>
      <c r="T1100" s="1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</row>
    <row r="1101" spans="1:38" ht="1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O1101" s="112"/>
      <c r="P1101" s="111"/>
      <c r="Q1101" s="111"/>
      <c r="R1101" s="111"/>
      <c r="S1101" s="111"/>
      <c r="T1101" s="1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</row>
    <row r="1102" spans="1:38" ht="1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O1102" s="112"/>
      <c r="P1102" s="111"/>
      <c r="Q1102" s="111"/>
      <c r="R1102" s="111"/>
      <c r="S1102" s="111"/>
      <c r="T1102" s="1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</row>
    <row r="1103" spans="1:38" ht="1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O1103" s="112"/>
      <c r="P1103" s="111"/>
      <c r="Q1103" s="111"/>
      <c r="R1103" s="111"/>
      <c r="S1103" s="111"/>
      <c r="T1103" s="1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</row>
    <row r="1104" spans="1:38" ht="1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O1104" s="112"/>
      <c r="P1104" s="111"/>
      <c r="Q1104" s="111"/>
      <c r="R1104" s="111"/>
      <c r="S1104" s="111"/>
      <c r="T1104" s="1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</row>
    <row r="1105" spans="1:38" ht="1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O1105" s="112"/>
      <c r="P1105" s="111"/>
      <c r="Q1105" s="111"/>
      <c r="R1105" s="111"/>
      <c r="S1105" s="111"/>
      <c r="T1105" s="1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</row>
    <row r="1106" spans="1:38" ht="1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O1106" s="112"/>
      <c r="P1106" s="111"/>
      <c r="Q1106" s="111"/>
      <c r="R1106" s="111"/>
      <c r="S1106" s="111"/>
      <c r="T1106" s="1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</row>
    <row r="1107" spans="1:38" ht="1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O1107" s="112"/>
      <c r="P1107" s="111"/>
      <c r="Q1107" s="111"/>
      <c r="R1107" s="111"/>
      <c r="S1107" s="111"/>
      <c r="T1107" s="1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</row>
    <row r="1108" spans="1:38" ht="1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O1108" s="112"/>
      <c r="P1108" s="111"/>
      <c r="Q1108" s="111"/>
      <c r="R1108" s="111"/>
      <c r="S1108" s="111"/>
      <c r="T1108" s="1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</row>
    <row r="1109" spans="1:38" ht="1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O1109" s="112"/>
      <c r="P1109" s="111"/>
      <c r="Q1109" s="111"/>
      <c r="R1109" s="111"/>
      <c r="S1109" s="111"/>
      <c r="T1109" s="1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</row>
    <row r="1110" spans="1:38" ht="1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O1110" s="112"/>
      <c r="P1110" s="111"/>
      <c r="Q1110" s="111"/>
      <c r="R1110" s="111"/>
      <c r="S1110" s="111"/>
      <c r="T1110" s="1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</row>
    <row r="1111" spans="1:38" ht="1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O1111" s="112"/>
      <c r="P1111" s="111"/>
      <c r="Q1111" s="111"/>
      <c r="R1111" s="111"/>
      <c r="S1111" s="111"/>
      <c r="T1111" s="1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</row>
    <row r="1112" spans="1:38" ht="1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O1112" s="112"/>
      <c r="P1112" s="111"/>
      <c r="Q1112" s="111"/>
      <c r="R1112" s="111"/>
      <c r="S1112" s="111"/>
      <c r="T1112" s="1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</row>
    <row r="1113" spans="1:38" ht="1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O1113" s="112"/>
      <c r="P1113" s="111"/>
      <c r="Q1113" s="111"/>
      <c r="R1113" s="111"/>
      <c r="S1113" s="111"/>
      <c r="T1113" s="1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</row>
    <row r="1114" spans="1:38" ht="1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O1114" s="112"/>
      <c r="P1114" s="111"/>
      <c r="Q1114" s="111"/>
      <c r="R1114" s="111"/>
      <c r="S1114" s="111"/>
      <c r="T1114" s="1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</row>
    <row r="1115" spans="1:38" ht="1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O1115" s="112"/>
      <c r="P1115" s="111"/>
      <c r="Q1115" s="111"/>
      <c r="R1115" s="111"/>
      <c r="S1115" s="111"/>
      <c r="T1115" s="1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</row>
    <row r="1116" spans="1:38" ht="1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O1116" s="112"/>
      <c r="P1116" s="111"/>
      <c r="Q1116" s="111"/>
      <c r="R1116" s="111"/>
      <c r="S1116" s="111"/>
      <c r="T1116" s="1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</row>
    <row r="1117" spans="1:38" ht="1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O1117" s="112"/>
      <c r="P1117" s="111"/>
      <c r="Q1117" s="111"/>
      <c r="R1117" s="111"/>
      <c r="S1117" s="111"/>
      <c r="T1117" s="1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</row>
    <row r="1118" spans="1:38" ht="1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O1118" s="112"/>
      <c r="P1118" s="111"/>
      <c r="Q1118" s="111"/>
      <c r="R1118" s="111"/>
      <c r="S1118" s="111"/>
      <c r="T1118" s="1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</row>
    <row r="1119" spans="1:38" ht="1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O1119" s="112"/>
      <c r="P1119" s="111"/>
      <c r="Q1119" s="111"/>
      <c r="R1119" s="111"/>
      <c r="S1119" s="111"/>
      <c r="T1119" s="1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</row>
    <row r="1120" spans="1:38" ht="1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O1120" s="112"/>
      <c r="P1120" s="111"/>
      <c r="Q1120" s="111"/>
      <c r="R1120" s="111"/>
      <c r="S1120" s="111"/>
      <c r="T1120" s="1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</row>
    <row r="1121" spans="1:38" ht="1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O1121" s="112"/>
      <c r="P1121" s="111"/>
      <c r="Q1121" s="111"/>
      <c r="R1121" s="111"/>
      <c r="S1121" s="111"/>
      <c r="T1121" s="1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</row>
    <row r="1122" spans="1:38" ht="1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O1122" s="112"/>
      <c r="P1122" s="111"/>
      <c r="Q1122" s="111"/>
      <c r="R1122" s="111"/>
      <c r="S1122" s="111"/>
      <c r="T1122" s="1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</row>
    <row r="1123" spans="1:38" ht="1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O1123" s="112"/>
      <c r="P1123" s="111"/>
      <c r="Q1123" s="111"/>
      <c r="R1123" s="111"/>
      <c r="S1123" s="111"/>
      <c r="T1123" s="1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</row>
    <row r="1124" spans="1:38" ht="1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O1124" s="112"/>
      <c r="P1124" s="111"/>
      <c r="Q1124" s="111"/>
      <c r="R1124" s="111"/>
      <c r="S1124" s="111"/>
      <c r="T1124" s="1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</row>
    <row r="1125" spans="1:38" ht="1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O1125" s="112"/>
      <c r="P1125" s="111"/>
      <c r="Q1125" s="111"/>
      <c r="R1125" s="111"/>
      <c r="S1125" s="111"/>
      <c r="T1125" s="1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</row>
    <row r="1126" spans="1:38" ht="1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O1126" s="112"/>
      <c r="P1126" s="111"/>
      <c r="Q1126" s="111"/>
      <c r="R1126" s="111"/>
      <c r="S1126" s="111"/>
      <c r="T1126" s="1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</row>
    <row r="1127" spans="1:38" ht="1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O1127" s="112"/>
      <c r="P1127" s="111"/>
      <c r="Q1127" s="111"/>
      <c r="R1127" s="111"/>
      <c r="S1127" s="111"/>
      <c r="T1127" s="1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</row>
    <row r="1128" spans="1:38" ht="1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O1128" s="112"/>
      <c r="P1128" s="111"/>
      <c r="Q1128" s="111"/>
      <c r="R1128" s="111"/>
      <c r="S1128" s="111"/>
      <c r="T1128" s="1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</row>
    <row r="1129" spans="1:38" ht="1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O1129" s="112"/>
      <c r="P1129" s="111"/>
      <c r="Q1129" s="111"/>
      <c r="R1129" s="111"/>
      <c r="S1129" s="111"/>
      <c r="T1129" s="1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</row>
    <row r="1130" spans="1:38" ht="1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O1130" s="112"/>
      <c r="P1130" s="111"/>
      <c r="Q1130" s="111"/>
      <c r="R1130" s="111"/>
      <c r="S1130" s="111"/>
      <c r="T1130" s="1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</row>
    <row r="1131" spans="1:38" ht="1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O1131" s="112"/>
      <c r="P1131" s="111"/>
      <c r="Q1131" s="111"/>
      <c r="R1131" s="111"/>
      <c r="S1131" s="111"/>
      <c r="T1131" s="1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</row>
    <row r="1132" spans="1:38" ht="1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O1132" s="112"/>
      <c r="P1132" s="111"/>
      <c r="Q1132" s="111"/>
      <c r="R1132" s="111"/>
      <c r="S1132" s="111"/>
      <c r="T1132" s="1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</row>
    <row r="1133" spans="1:38" ht="1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O1133" s="112"/>
      <c r="P1133" s="111"/>
      <c r="Q1133" s="111"/>
      <c r="R1133" s="111"/>
      <c r="S1133" s="111"/>
      <c r="T1133" s="1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</row>
    <row r="1134" spans="1:38" ht="1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O1134" s="112"/>
      <c r="P1134" s="111"/>
      <c r="Q1134" s="111"/>
      <c r="R1134" s="111"/>
      <c r="S1134" s="111"/>
      <c r="T1134" s="1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</row>
    <row r="1135" spans="1:38" ht="1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O1135" s="112"/>
      <c r="P1135" s="111"/>
      <c r="Q1135" s="111"/>
      <c r="R1135" s="111"/>
      <c r="S1135" s="111"/>
      <c r="T1135" s="1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</row>
    <row r="1136" spans="1:38" ht="1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O1136" s="112"/>
      <c r="P1136" s="111"/>
      <c r="Q1136" s="111"/>
      <c r="R1136" s="111"/>
      <c r="S1136" s="111"/>
      <c r="T1136" s="1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</row>
    <row r="1137" spans="1:38" ht="1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O1137" s="112"/>
      <c r="P1137" s="111"/>
      <c r="Q1137" s="111"/>
      <c r="R1137" s="111"/>
      <c r="S1137" s="111"/>
      <c r="T1137" s="1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</row>
    <row r="1138" spans="1:38" ht="1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O1138" s="112"/>
      <c r="P1138" s="111"/>
      <c r="Q1138" s="111"/>
      <c r="R1138" s="111"/>
      <c r="S1138" s="111"/>
      <c r="T1138" s="1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</row>
    <row r="1139" spans="1:38" ht="1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O1139" s="112"/>
      <c r="P1139" s="111"/>
      <c r="Q1139" s="111"/>
      <c r="R1139" s="111"/>
      <c r="S1139" s="111"/>
      <c r="T1139" s="1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</row>
    <row r="1140" spans="1:38" ht="1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O1140" s="112"/>
      <c r="P1140" s="111"/>
      <c r="Q1140" s="111"/>
      <c r="R1140" s="111"/>
      <c r="S1140" s="111"/>
      <c r="T1140" s="1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</row>
    <row r="1141" spans="1:38" ht="1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O1141" s="112"/>
      <c r="P1141" s="111"/>
      <c r="Q1141" s="111"/>
      <c r="R1141" s="111"/>
      <c r="S1141" s="111"/>
      <c r="T1141" s="1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</row>
    <row r="1142" spans="1:38" ht="1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O1142" s="112"/>
      <c r="P1142" s="111"/>
      <c r="Q1142" s="111"/>
      <c r="R1142" s="111"/>
      <c r="S1142" s="111"/>
      <c r="T1142" s="1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</row>
    <row r="1143" spans="1:38" ht="1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O1143" s="112"/>
      <c r="P1143" s="111"/>
      <c r="Q1143" s="111"/>
      <c r="R1143" s="111"/>
      <c r="S1143" s="111"/>
      <c r="T1143" s="1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</row>
    <row r="1144" spans="1:38" ht="1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O1144" s="112"/>
      <c r="P1144" s="111"/>
      <c r="Q1144" s="111"/>
      <c r="R1144" s="111"/>
      <c r="S1144" s="111"/>
      <c r="T1144" s="1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</row>
    <row r="1145" spans="1:38" ht="1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O1145" s="112"/>
      <c r="P1145" s="111"/>
      <c r="Q1145" s="111"/>
      <c r="R1145" s="111"/>
      <c r="S1145" s="111"/>
      <c r="T1145" s="1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</row>
    <row r="1146" spans="1:38" ht="1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O1146" s="112"/>
      <c r="P1146" s="111"/>
      <c r="Q1146" s="111"/>
      <c r="R1146" s="111"/>
      <c r="S1146" s="111"/>
      <c r="T1146" s="1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</row>
    <row r="1147" spans="1:38" ht="1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O1147" s="112"/>
      <c r="P1147" s="111"/>
      <c r="Q1147" s="111"/>
      <c r="R1147" s="111"/>
      <c r="S1147" s="111"/>
      <c r="T1147" s="1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</row>
    <row r="1148" spans="1:38" ht="1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O1148" s="112"/>
      <c r="P1148" s="111"/>
      <c r="Q1148" s="111"/>
      <c r="R1148" s="111"/>
      <c r="S1148" s="111"/>
      <c r="T1148" s="1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</row>
    <row r="1149" spans="1:38" ht="1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O1149" s="112"/>
      <c r="P1149" s="111"/>
      <c r="Q1149" s="111"/>
      <c r="R1149" s="111"/>
      <c r="S1149" s="111"/>
      <c r="T1149" s="1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</row>
    <row r="1150" spans="1:38" ht="1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O1150" s="112"/>
      <c r="P1150" s="111"/>
      <c r="Q1150" s="111"/>
      <c r="R1150" s="111"/>
      <c r="S1150" s="111"/>
      <c r="T1150" s="1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</row>
    <row r="1151" spans="1:38" ht="1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O1151" s="112"/>
      <c r="P1151" s="111"/>
      <c r="Q1151" s="111"/>
      <c r="R1151" s="111"/>
      <c r="S1151" s="111"/>
      <c r="T1151" s="1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</row>
    <row r="1152" spans="1:38" ht="1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O1152" s="112"/>
      <c r="P1152" s="111"/>
      <c r="Q1152" s="111"/>
      <c r="R1152" s="111"/>
      <c r="S1152" s="111"/>
      <c r="T1152" s="1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</row>
    <row r="1153" spans="1:38" ht="1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O1153" s="112"/>
      <c r="P1153" s="111"/>
      <c r="Q1153" s="111"/>
      <c r="R1153" s="111"/>
      <c r="S1153" s="111"/>
      <c r="T1153" s="1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</row>
    <row r="1154" spans="1:38" ht="1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O1154" s="112"/>
      <c r="P1154" s="111"/>
      <c r="Q1154" s="111"/>
      <c r="R1154" s="111"/>
      <c r="S1154" s="111"/>
      <c r="T1154" s="1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</row>
    <row r="1155" spans="1:38" ht="1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O1155" s="112"/>
      <c r="P1155" s="111"/>
      <c r="Q1155" s="111"/>
      <c r="R1155" s="111"/>
      <c r="S1155" s="111"/>
      <c r="T1155" s="1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</row>
    <row r="1156" spans="1:38" ht="1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O1156" s="112"/>
      <c r="P1156" s="111"/>
      <c r="Q1156" s="111"/>
      <c r="R1156" s="111"/>
      <c r="S1156" s="111"/>
      <c r="T1156" s="1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</row>
    <row r="1157" spans="1:38" ht="1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O1157" s="112"/>
      <c r="P1157" s="111"/>
      <c r="Q1157" s="111"/>
      <c r="R1157" s="111"/>
      <c r="S1157" s="111"/>
      <c r="T1157" s="1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</row>
    <row r="1158" spans="1:38" ht="1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O1158" s="112"/>
      <c r="P1158" s="111"/>
      <c r="Q1158" s="111"/>
      <c r="R1158" s="111"/>
      <c r="S1158" s="111"/>
      <c r="T1158" s="1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</row>
    <row r="1159" spans="1:38" ht="1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O1159" s="112"/>
      <c r="P1159" s="111"/>
      <c r="Q1159" s="111"/>
      <c r="R1159" s="111"/>
      <c r="S1159" s="111"/>
      <c r="T1159" s="1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</row>
    <row r="1160" spans="1:38" ht="1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O1160" s="112"/>
      <c r="P1160" s="111"/>
      <c r="Q1160" s="111"/>
      <c r="R1160" s="111"/>
      <c r="S1160" s="111"/>
      <c r="T1160" s="1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</row>
    <row r="1161" spans="1:38" ht="1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O1161" s="112"/>
      <c r="P1161" s="111"/>
      <c r="Q1161" s="111"/>
      <c r="R1161" s="111"/>
      <c r="S1161" s="111"/>
      <c r="T1161" s="1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</row>
    <row r="1162" spans="1:38" ht="1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O1162" s="112"/>
      <c r="P1162" s="111"/>
      <c r="Q1162" s="111"/>
      <c r="R1162" s="111"/>
      <c r="S1162" s="111"/>
      <c r="T1162" s="1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</row>
    <row r="1163" spans="1:38" ht="1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O1163" s="112"/>
      <c r="P1163" s="111"/>
      <c r="Q1163" s="111"/>
      <c r="R1163" s="111"/>
      <c r="S1163" s="111"/>
      <c r="T1163" s="1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</row>
    <row r="1164" spans="1:38" ht="1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O1164" s="112"/>
      <c r="P1164" s="111"/>
      <c r="Q1164" s="111"/>
      <c r="R1164" s="111"/>
      <c r="S1164" s="111"/>
      <c r="T1164" s="1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</row>
    <row r="1165" spans="1:38" ht="1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O1165" s="112"/>
      <c r="P1165" s="111"/>
      <c r="Q1165" s="111"/>
      <c r="R1165" s="111"/>
      <c r="S1165" s="111"/>
      <c r="T1165" s="1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</row>
    <row r="1166" spans="1:38" ht="1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O1166" s="112"/>
      <c r="P1166" s="111"/>
      <c r="Q1166" s="111"/>
      <c r="R1166" s="111"/>
      <c r="S1166" s="111"/>
      <c r="T1166" s="1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</row>
    <row r="1167" spans="1:38" ht="1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O1167" s="112"/>
      <c r="P1167" s="111"/>
      <c r="Q1167" s="111"/>
      <c r="R1167" s="111"/>
      <c r="S1167" s="111"/>
      <c r="T1167" s="1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</row>
    <row r="1168" spans="1:38" ht="1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O1168" s="112"/>
      <c r="P1168" s="111"/>
      <c r="Q1168" s="111"/>
      <c r="R1168" s="111"/>
      <c r="S1168" s="111"/>
      <c r="T1168" s="1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</row>
    <row r="1169" spans="1:38" ht="1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O1169" s="112"/>
      <c r="P1169" s="111"/>
      <c r="Q1169" s="111"/>
      <c r="R1169" s="111"/>
      <c r="S1169" s="111"/>
      <c r="T1169" s="1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</row>
    <row r="1170" spans="1:38" ht="1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O1170" s="112"/>
      <c r="P1170" s="111"/>
      <c r="Q1170" s="111"/>
      <c r="R1170" s="111"/>
      <c r="S1170" s="111"/>
      <c r="T1170" s="1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</row>
    <row r="1171" spans="1:38" ht="1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O1171" s="112"/>
      <c r="P1171" s="111"/>
      <c r="Q1171" s="111"/>
      <c r="R1171" s="111"/>
      <c r="S1171" s="111"/>
      <c r="T1171" s="1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</row>
    <row r="1172" spans="1:38" ht="1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O1172" s="112"/>
      <c r="P1172" s="111"/>
      <c r="Q1172" s="111"/>
      <c r="R1172" s="111"/>
      <c r="S1172" s="111"/>
      <c r="T1172" s="1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</row>
    <row r="1173" spans="1:38" ht="1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O1173" s="112"/>
      <c r="P1173" s="111"/>
      <c r="Q1173" s="111"/>
      <c r="R1173" s="111"/>
      <c r="S1173" s="111"/>
      <c r="T1173" s="1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</row>
    <row r="1174" spans="1:38" ht="1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O1174" s="112"/>
      <c r="P1174" s="111"/>
      <c r="Q1174" s="111"/>
      <c r="R1174" s="111"/>
      <c r="S1174" s="111"/>
      <c r="T1174" s="1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</row>
    <row r="1175" spans="1:38" ht="1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O1175" s="112"/>
      <c r="P1175" s="111"/>
      <c r="Q1175" s="111"/>
      <c r="R1175" s="111"/>
      <c r="S1175" s="111"/>
      <c r="T1175" s="1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</row>
    <row r="1176" spans="1:38" ht="1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O1176" s="112"/>
      <c r="P1176" s="111"/>
      <c r="Q1176" s="111"/>
      <c r="R1176" s="111"/>
      <c r="S1176" s="111"/>
      <c r="T1176" s="1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</row>
    <row r="1177" spans="1:38" ht="1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O1177" s="112"/>
      <c r="P1177" s="111"/>
      <c r="Q1177" s="111"/>
      <c r="R1177" s="111"/>
      <c r="S1177" s="111"/>
      <c r="T1177" s="1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</row>
    <row r="1178" spans="1:38" ht="1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O1178" s="112"/>
      <c r="P1178" s="111"/>
      <c r="Q1178" s="111"/>
      <c r="R1178" s="111"/>
      <c r="S1178" s="111"/>
      <c r="T1178" s="1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</row>
    <row r="1179" spans="1:38" ht="1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O1179" s="112"/>
      <c r="P1179" s="111"/>
      <c r="Q1179" s="111"/>
      <c r="R1179" s="111"/>
      <c r="S1179" s="111"/>
      <c r="T1179" s="1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</row>
    <row r="1180" spans="1:38" ht="1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O1180" s="112"/>
      <c r="P1180" s="111"/>
      <c r="Q1180" s="111"/>
      <c r="R1180" s="111"/>
      <c r="S1180" s="111"/>
      <c r="T1180" s="1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</row>
    <row r="1181" spans="1:38" ht="1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O1181" s="112"/>
      <c r="P1181" s="111"/>
      <c r="Q1181" s="111"/>
      <c r="R1181" s="111"/>
      <c r="S1181" s="111"/>
      <c r="T1181" s="1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</row>
    <row r="1182" spans="1:38" ht="1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O1182" s="112"/>
      <c r="P1182" s="111"/>
      <c r="Q1182" s="111"/>
      <c r="R1182" s="111"/>
      <c r="S1182" s="111"/>
      <c r="T1182" s="1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</row>
    <row r="1183" spans="1:38" ht="1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O1183" s="112"/>
      <c r="P1183" s="111"/>
      <c r="Q1183" s="111"/>
      <c r="R1183" s="111"/>
      <c r="S1183" s="111"/>
      <c r="T1183" s="1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</row>
    <row r="1184" spans="1:38" ht="1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O1184" s="112"/>
      <c r="P1184" s="111"/>
      <c r="Q1184" s="111"/>
      <c r="R1184" s="111"/>
      <c r="S1184" s="111"/>
      <c r="T1184" s="1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</row>
    <row r="1185" spans="1:38" ht="1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O1185" s="112"/>
      <c r="P1185" s="111"/>
      <c r="Q1185" s="111"/>
      <c r="R1185" s="111"/>
      <c r="S1185" s="111"/>
      <c r="T1185" s="1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</row>
    <row r="1186" spans="1:38" ht="1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O1186" s="112"/>
      <c r="P1186" s="111"/>
      <c r="Q1186" s="111"/>
      <c r="R1186" s="111"/>
      <c r="S1186" s="111"/>
      <c r="T1186" s="1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</row>
    <row r="1187" spans="1:38" ht="1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O1187" s="112"/>
      <c r="P1187" s="111"/>
      <c r="Q1187" s="111"/>
      <c r="R1187" s="111"/>
      <c r="S1187" s="111"/>
      <c r="T1187" s="1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</row>
    <row r="1188" spans="1:38" ht="1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O1188" s="112"/>
      <c r="P1188" s="111"/>
      <c r="Q1188" s="111"/>
      <c r="R1188" s="111"/>
      <c r="S1188" s="111"/>
      <c r="T1188" s="1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</row>
    <row r="1189" spans="1:38" ht="1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O1189" s="112"/>
      <c r="P1189" s="111"/>
      <c r="Q1189" s="111"/>
      <c r="R1189" s="111"/>
      <c r="S1189" s="111"/>
      <c r="T1189" s="1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</row>
    <row r="1190" spans="1:38" ht="1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O1190" s="112"/>
      <c r="P1190" s="111"/>
      <c r="Q1190" s="111"/>
      <c r="R1190" s="111"/>
      <c r="S1190" s="111"/>
      <c r="T1190" s="1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</row>
    <row r="1191" spans="1:38" ht="1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O1191" s="112"/>
      <c r="P1191" s="111"/>
      <c r="Q1191" s="111"/>
      <c r="R1191" s="111"/>
      <c r="S1191" s="111"/>
      <c r="T1191" s="1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</row>
    <row r="1192" spans="1:38" ht="1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O1192" s="112"/>
      <c r="P1192" s="111"/>
      <c r="Q1192" s="111"/>
      <c r="R1192" s="111"/>
      <c r="S1192" s="111"/>
      <c r="T1192" s="1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</row>
    <row r="1193" spans="1:38" ht="1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O1193" s="112"/>
      <c r="P1193" s="111"/>
      <c r="Q1193" s="111"/>
      <c r="R1193" s="111"/>
      <c r="S1193" s="111"/>
      <c r="T1193" s="1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</row>
    <row r="1194" spans="1:38" ht="1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O1194" s="112"/>
      <c r="P1194" s="111"/>
      <c r="Q1194" s="111"/>
      <c r="R1194" s="111"/>
      <c r="S1194" s="111"/>
      <c r="T1194" s="1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</row>
    <row r="1195" spans="1:38" ht="1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O1195" s="112"/>
      <c r="P1195" s="111"/>
      <c r="Q1195" s="111"/>
      <c r="R1195" s="111"/>
      <c r="S1195" s="111"/>
      <c r="T1195" s="1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</row>
    <row r="1196" spans="1:38" ht="1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O1196" s="112"/>
      <c r="P1196" s="111"/>
      <c r="Q1196" s="111"/>
      <c r="R1196" s="111"/>
      <c r="S1196" s="111"/>
      <c r="T1196" s="1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</row>
    <row r="1197" spans="1:38" ht="1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O1197" s="112"/>
      <c r="P1197" s="111"/>
      <c r="Q1197" s="111"/>
      <c r="R1197" s="111"/>
      <c r="S1197" s="111"/>
      <c r="T1197" s="1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</row>
    <row r="1198" spans="1:38" ht="1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O1198" s="112"/>
      <c r="P1198" s="111"/>
      <c r="Q1198" s="111"/>
      <c r="R1198" s="111"/>
      <c r="S1198" s="111"/>
      <c r="T1198" s="1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</row>
    <row r="1199" spans="1:38" ht="1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O1199" s="112"/>
      <c r="P1199" s="111"/>
      <c r="Q1199" s="111"/>
      <c r="R1199" s="111"/>
      <c r="S1199" s="111"/>
      <c r="T1199" s="1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</row>
    <row r="1200" spans="1:38" ht="1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O1200" s="112"/>
      <c r="P1200" s="111"/>
      <c r="Q1200" s="111"/>
      <c r="R1200" s="111"/>
      <c r="S1200" s="111"/>
      <c r="T1200" s="1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</row>
    <row r="1201" spans="1:38" ht="1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O1201" s="112"/>
      <c r="P1201" s="111"/>
      <c r="Q1201" s="111"/>
      <c r="R1201" s="111"/>
      <c r="S1201" s="111"/>
      <c r="T1201" s="1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</row>
    <row r="1202" spans="1:38" ht="1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O1202" s="112"/>
      <c r="P1202" s="111"/>
      <c r="Q1202" s="111"/>
      <c r="R1202" s="111"/>
      <c r="S1202" s="111"/>
      <c r="T1202" s="1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</row>
    <row r="1203" spans="1:38" ht="1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O1203" s="112"/>
      <c r="P1203" s="111"/>
      <c r="Q1203" s="111"/>
      <c r="R1203" s="111"/>
      <c r="S1203" s="111"/>
      <c r="T1203" s="1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</row>
    <row r="1204" spans="1:38" ht="1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O1204" s="112"/>
      <c r="P1204" s="111"/>
      <c r="Q1204" s="111"/>
      <c r="R1204" s="111"/>
      <c r="S1204" s="111"/>
      <c r="T1204" s="1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</row>
    <row r="1205" spans="1:38" ht="1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O1205" s="112"/>
      <c r="P1205" s="111"/>
      <c r="Q1205" s="111"/>
      <c r="R1205" s="111"/>
      <c r="S1205" s="111"/>
      <c r="T1205" s="1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</row>
    <row r="1206" spans="1:38" ht="1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O1206" s="112"/>
      <c r="P1206" s="111"/>
      <c r="Q1206" s="111"/>
      <c r="R1206" s="111"/>
      <c r="S1206" s="111"/>
      <c r="T1206" s="1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</row>
    <row r="1207" spans="1:38" ht="1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O1207" s="112"/>
      <c r="P1207" s="111"/>
      <c r="Q1207" s="111"/>
      <c r="R1207" s="111"/>
      <c r="S1207" s="111"/>
      <c r="T1207" s="1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</row>
    <row r="1208" spans="1:38" ht="1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O1208" s="112"/>
      <c r="P1208" s="111"/>
      <c r="Q1208" s="111"/>
      <c r="R1208" s="111"/>
      <c r="S1208" s="111"/>
      <c r="T1208" s="1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</row>
    <row r="1209" spans="1:38" ht="1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O1209" s="112"/>
      <c r="P1209" s="111"/>
      <c r="Q1209" s="111"/>
      <c r="R1209" s="111"/>
      <c r="S1209" s="111"/>
      <c r="T1209" s="1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</row>
    <row r="1210" spans="1:38" ht="1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O1210" s="112"/>
      <c r="P1210" s="111"/>
      <c r="Q1210" s="111"/>
      <c r="R1210" s="111"/>
      <c r="S1210" s="111"/>
      <c r="T1210" s="1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</row>
    <row r="1211" spans="1:38" ht="1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O1211" s="112"/>
      <c r="P1211" s="111"/>
      <c r="Q1211" s="111"/>
      <c r="R1211" s="111"/>
      <c r="S1211" s="111"/>
      <c r="T1211" s="1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</row>
    <row r="1212" spans="1:38" ht="1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O1212" s="112"/>
      <c r="P1212" s="111"/>
      <c r="Q1212" s="111"/>
      <c r="R1212" s="111"/>
      <c r="S1212" s="111"/>
      <c r="T1212" s="1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</row>
    <row r="1213" spans="1:38" ht="1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O1213" s="112"/>
      <c r="P1213" s="111"/>
      <c r="Q1213" s="111"/>
      <c r="R1213" s="111"/>
      <c r="S1213" s="111"/>
      <c r="T1213" s="1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</row>
    <row r="1214" spans="1:38" ht="1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O1214" s="112"/>
      <c r="P1214" s="111"/>
      <c r="Q1214" s="111"/>
      <c r="R1214" s="111"/>
      <c r="S1214" s="111"/>
      <c r="T1214" s="1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</row>
    <row r="1215" spans="1:38" ht="1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O1215" s="112"/>
      <c r="P1215" s="111"/>
      <c r="Q1215" s="111"/>
      <c r="R1215" s="111"/>
      <c r="S1215" s="111"/>
      <c r="T1215" s="1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</row>
    <row r="1216" spans="1:38" ht="1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O1216" s="112"/>
      <c r="P1216" s="111"/>
      <c r="Q1216" s="111"/>
      <c r="R1216" s="111"/>
      <c r="S1216" s="111"/>
      <c r="T1216" s="1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</row>
    <row r="1217" spans="1:38" ht="1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O1217" s="112"/>
      <c r="P1217" s="111"/>
      <c r="Q1217" s="111"/>
      <c r="R1217" s="111"/>
      <c r="S1217" s="111"/>
      <c r="T1217" s="1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</row>
    <row r="1218" spans="1:38" ht="1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O1218" s="112"/>
      <c r="P1218" s="111"/>
      <c r="Q1218" s="111"/>
      <c r="R1218" s="111"/>
      <c r="S1218" s="111"/>
      <c r="T1218" s="1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</row>
    <row r="1219" spans="1:38" ht="1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O1219" s="112"/>
      <c r="P1219" s="111"/>
      <c r="Q1219" s="111"/>
      <c r="R1219" s="111"/>
      <c r="S1219" s="111"/>
      <c r="T1219" s="1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</row>
    <row r="1220" spans="1:38" ht="1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O1220" s="112"/>
      <c r="P1220" s="111"/>
      <c r="Q1220" s="111"/>
      <c r="R1220" s="111"/>
      <c r="S1220" s="111"/>
      <c r="T1220" s="1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</row>
    <row r="1221" spans="1:38" ht="1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O1221" s="112"/>
      <c r="P1221" s="111"/>
      <c r="Q1221" s="111"/>
      <c r="R1221" s="111"/>
      <c r="S1221" s="111"/>
      <c r="T1221" s="1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</row>
    <row r="1222" spans="1:38" ht="1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O1222" s="112"/>
      <c r="P1222" s="111"/>
      <c r="Q1222" s="111"/>
      <c r="R1222" s="111"/>
      <c r="S1222" s="111"/>
      <c r="T1222" s="1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</row>
    <row r="1223" spans="1:38" ht="1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O1223" s="112"/>
      <c r="P1223" s="111"/>
      <c r="Q1223" s="111"/>
      <c r="R1223" s="111"/>
      <c r="S1223" s="111"/>
      <c r="T1223" s="1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</row>
    <row r="1224" spans="1:38" ht="1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O1224" s="112"/>
      <c r="P1224" s="111"/>
      <c r="Q1224" s="111"/>
      <c r="R1224" s="111"/>
      <c r="S1224" s="111"/>
      <c r="T1224" s="1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</row>
    <row r="1225" spans="1:38" ht="1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O1225" s="112"/>
      <c r="P1225" s="111"/>
      <c r="Q1225" s="111"/>
      <c r="R1225" s="111"/>
      <c r="S1225" s="111"/>
      <c r="T1225" s="1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</row>
    <row r="1226" spans="1:38" ht="1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O1226" s="112"/>
      <c r="P1226" s="111"/>
      <c r="Q1226" s="111"/>
      <c r="R1226" s="111"/>
      <c r="S1226" s="111"/>
      <c r="T1226" s="1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</row>
    <row r="1227" spans="1:38" ht="1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O1227" s="112"/>
      <c r="P1227" s="111"/>
      <c r="Q1227" s="111"/>
      <c r="R1227" s="111"/>
      <c r="S1227" s="111"/>
      <c r="T1227" s="1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</row>
    <row r="1228" spans="1:38" ht="1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O1228" s="112"/>
      <c r="P1228" s="111"/>
      <c r="Q1228" s="111"/>
      <c r="R1228" s="111"/>
      <c r="S1228" s="111"/>
      <c r="T1228" s="1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</row>
    <row r="1229" spans="1:38" ht="1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O1229" s="112"/>
      <c r="P1229" s="111"/>
      <c r="Q1229" s="111"/>
      <c r="R1229" s="111"/>
      <c r="S1229" s="111"/>
      <c r="T1229" s="1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</row>
    <row r="1230" spans="1:38" ht="1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O1230" s="112"/>
      <c r="P1230" s="111"/>
      <c r="Q1230" s="111"/>
      <c r="R1230" s="111"/>
      <c r="S1230" s="111"/>
      <c r="T1230" s="1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</row>
    <row r="1231" spans="1:38" ht="1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O1231" s="112"/>
      <c r="P1231" s="111"/>
      <c r="Q1231" s="111"/>
      <c r="R1231" s="111"/>
      <c r="S1231" s="111"/>
      <c r="T1231" s="1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</row>
    <row r="1232" spans="1:38" ht="1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O1232" s="112"/>
      <c r="P1232" s="111"/>
      <c r="Q1232" s="111"/>
      <c r="R1232" s="111"/>
      <c r="S1232" s="111"/>
      <c r="T1232" s="1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</row>
    <row r="1233" spans="1:38" ht="1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O1233" s="112"/>
      <c r="P1233" s="111"/>
      <c r="Q1233" s="111"/>
      <c r="R1233" s="111"/>
      <c r="S1233" s="111"/>
      <c r="T1233" s="1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</row>
    <row r="1234" spans="1:38" ht="1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O1234" s="112"/>
      <c r="P1234" s="111"/>
      <c r="Q1234" s="111"/>
      <c r="R1234" s="111"/>
      <c r="S1234" s="111"/>
      <c r="T1234" s="1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</row>
    <row r="1235" spans="1:38" ht="1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O1235" s="112"/>
      <c r="P1235" s="111"/>
      <c r="Q1235" s="111"/>
      <c r="R1235" s="111"/>
      <c r="S1235" s="111"/>
      <c r="T1235" s="1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</row>
    <row r="1236" spans="1:38" ht="1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O1236" s="112"/>
      <c r="P1236" s="111"/>
      <c r="Q1236" s="111"/>
      <c r="R1236" s="111"/>
      <c r="S1236" s="111"/>
      <c r="T1236" s="1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</row>
    <row r="1237" spans="1:38" ht="1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O1237" s="112"/>
      <c r="P1237" s="111"/>
      <c r="Q1237" s="111"/>
      <c r="R1237" s="111"/>
      <c r="S1237" s="111"/>
      <c r="T1237" s="1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</row>
    <row r="1238" spans="1:38" ht="1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O1238" s="112"/>
      <c r="P1238" s="111"/>
      <c r="Q1238" s="111"/>
      <c r="R1238" s="111"/>
      <c r="S1238" s="111"/>
      <c r="T1238" s="1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</row>
    <row r="1239" spans="1:38" ht="1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O1239" s="112"/>
      <c r="P1239" s="111"/>
      <c r="Q1239" s="111"/>
      <c r="R1239" s="111"/>
      <c r="S1239" s="111"/>
      <c r="T1239" s="1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</row>
    <row r="1240" spans="1:38" ht="1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O1240" s="112"/>
      <c r="P1240" s="111"/>
      <c r="Q1240" s="111"/>
      <c r="R1240" s="111"/>
      <c r="S1240" s="111"/>
      <c r="T1240" s="1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</row>
    <row r="1241" spans="1:38" ht="1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O1241" s="112"/>
      <c r="P1241" s="111"/>
      <c r="Q1241" s="111"/>
      <c r="R1241" s="111"/>
      <c r="S1241" s="111"/>
      <c r="T1241" s="1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</row>
    <row r="1242" spans="1:38" ht="1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O1242" s="112"/>
      <c r="P1242" s="111"/>
      <c r="Q1242" s="111"/>
      <c r="R1242" s="111"/>
      <c r="S1242" s="111"/>
      <c r="T1242" s="1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</row>
    <row r="1243" spans="1:38" ht="1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O1243" s="112"/>
      <c r="P1243" s="111"/>
      <c r="Q1243" s="111"/>
      <c r="R1243" s="111"/>
      <c r="S1243" s="111"/>
      <c r="T1243" s="1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</row>
    <row r="1244" spans="1:38" ht="1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O1244" s="112"/>
      <c r="P1244" s="111"/>
      <c r="Q1244" s="111"/>
      <c r="R1244" s="111"/>
      <c r="S1244" s="111"/>
      <c r="T1244" s="1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</row>
    <row r="1245" spans="1:38" ht="1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O1245" s="112"/>
      <c r="P1245" s="111"/>
      <c r="Q1245" s="111"/>
      <c r="R1245" s="111"/>
      <c r="S1245" s="111"/>
      <c r="T1245" s="1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</row>
    <row r="1246" spans="1:38" ht="1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O1246" s="112"/>
      <c r="P1246" s="111"/>
      <c r="Q1246" s="111"/>
      <c r="R1246" s="111"/>
      <c r="S1246" s="111"/>
      <c r="T1246" s="1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</row>
    <row r="1247" spans="1:38" ht="1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O1247" s="112"/>
      <c r="P1247" s="111"/>
      <c r="Q1247" s="111"/>
      <c r="R1247" s="111"/>
      <c r="S1247" s="111"/>
      <c r="T1247" s="1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</row>
    <row r="1248" spans="1:38" ht="1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O1248" s="112"/>
      <c r="P1248" s="111"/>
      <c r="Q1248" s="111"/>
      <c r="R1248" s="111"/>
      <c r="S1248" s="111"/>
      <c r="T1248" s="1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</row>
    <row r="1249" spans="1:38" ht="1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O1249" s="112"/>
      <c r="P1249" s="111"/>
      <c r="Q1249" s="111"/>
      <c r="R1249" s="111"/>
      <c r="S1249" s="111"/>
      <c r="T1249" s="1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</row>
    <row r="1250" spans="1:38" ht="1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O1250" s="112"/>
      <c r="P1250" s="111"/>
      <c r="Q1250" s="111"/>
      <c r="R1250" s="111"/>
      <c r="S1250" s="111"/>
      <c r="T1250" s="1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</row>
    <row r="1251" spans="1:38" ht="1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O1251" s="112"/>
      <c r="P1251" s="111"/>
      <c r="Q1251" s="111"/>
      <c r="R1251" s="111"/>
      <c r="S1251" s="111"/>
      <c r="T1251" s="1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</row>
    <row r="1252" spans="1:38" ht="1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O1252" s="112"/>
      <c r="P1252" s="111"/>
      <c r="Q1252" s="111"/>
      <c r="R1252" s="111"/>
      <c r="S1252" s="111"/>
      <c r="T1252" s="1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</row>
    <row r="1253" spans="1:38" ht="1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O1253" s="112"/>
      <c r="P1253" s="111"/>
      <c r="Q1253" s="111"/>
      <c r="R1253" s="111"/>
      <c r="S1253" s="111"/>
      <c r="T1253" s="1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</row>
    <row r="1254" spans="1:38" ht="1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O1254" s="112"/>
      <c r="P1254" s="111"/>
      <c r="Q1254" s="111"/>
      <c r="R1254" s="111"/>
      <c r="S1254" s="111"/>
      <c r="T1254" s="1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</row>
    <row r="1255" spans="1:38" ht="1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O1255" s="112"/>
      <c r="P1255" s="111"/>
      <c r="Q1255" s="111"/>
      <c r="R1255" s="111"/>
      <c r="S1255" s="111"/>
      <c r="T1255" s="1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</row>
    <row r="1256" spans="1:38" ht="1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O1256" s="112"/>
      <c r="P1256" s="111"/>
      <c r="Q1256" s="111"/>
      <c r="R1256" s="111"/>
      <c r="S1256" s="111"/>
      <c r="T1256" s="1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</row>
    <row r="1257" spans="1:38" ht="1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O1257" s="112"/>
      <c r="P1257" s="111"/>
      <c r="Q1257" s="111"/>
      <c r="R1257" s="111"/>
      <c r="S1257" s="111"/>
      <c r="T1257" s="1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</row>
    <row r="1258" spans="1:38" ht="1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O1258" s="112"/>
      <c r="P1258" s="111"/>
      <c r="Q1258" s="111"/>
      <c r="R1258" s="111"/>
      <c r="S1258" s="111"/>
      <c r="T1258" s="1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</row>
    <row r="1259" spans="1:38" ht="1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O1259" s="112"/>
      <c r="P1259" s="111"/>
      <c r="Q1259" s="111"/>
      <c r="R1259" s="111"/>
      <c r="S1259" s="111"/>
      <c r="T1259" s="1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</row>
    <row r="1260" spans="1:38" ht="1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O1260" s="112"/>
      <c r="P1260" s="111"/>
      <c r="Q1260" s="111"/>
      <c r="R1260" s="111"/>
      <c r="S1260" s="111"/>
      <c r="T1260" s="1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</row>
    <row r="1261" spans="1:38" ht="1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O1261" s="112"/>
      <c r="P1261" s="111"/>
      <c r="Q1261" s="111"/>
      <c r="R1261" s="111"/>
      <c r="S1261" s="111"/>
      <c r="T1261" s="1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</row>
    <row r="1262" spans="1:38" ht="1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O1262" s="112"/>
      <c r="P1262" s="111"/>
      <c r="Q1262" s="111"/>
      <c r="R1262" s="111"/>
      <c r="S1262" s="111"/>
      <c r="T1262" s="1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</row>
    <row r="1263" spans="1:38" ht="1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O1263" s="112"/>
      <c r="P1263" s="111"/>
      <c r="Q1263" s="111"/>
      <c r="R1263" s="111"/>
      <c r="S1263" s="111"/>
      <c r="T1263" s="1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</row>
    <row r="1264" spans="1:38" ht="1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O1264" s="112"/>
      <c r="P1264" s="111"/>
      <c r="Q1264" s="111"/>
      <c r="R1264" s="111"/>
      <c r="S1264" s="111"/>
      <c r="T1264" s="1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</row>
    <row r="1265" spans="1:38" ht="1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O1265" s="112"/>
      <c r="P1265" s="111"/>
      <c r="Q1265" s="111"/>
      <c r="R1265" s="111"/>
      <c r="S1265" s="111"/>
      <c r="T1265" s="1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</row>
    <row r="1266" spans="1:38" ht="1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O1266" s="112"/>
      <c r="P1266" s="111"/>
      <c r="Q1266" s="111"/>
      <c r="R1266" s="111"/>
      <c r="S1266" s="111"/>
      <c r="T1266" s="1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</row>
    <row r="1267" spans="1:38" ht="1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O1267" s="112"/>
      <c r="P1267" s="111"/>
      <c r="Q1267" s="111"/>
      <c r="R1267" s="111"/>
      <c r="S1267" s="111"/>
      <c r="T1267" s="1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</row>
    <row r="1268" spans="1:38" ht="1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O1268" s="112"/>
      <c r="P1268" s="111"/>
      <c r="Q1268" s="111"/>
      <c r="R1268" s="111"/>
      <c r="S1268" s="111"/>
      <c r="T1268" s="1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</row>
    <row r="1269" spans="1:38" ht="1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O1269" s="112"/>
      <c r="P1269" s="111"/>
      <c r="Q1269" s="111"/>
      <c r="R1269" s="111"/>
      <c r="S1269" s="111"/>
      <c r="T1269" s="1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</row>
    <row r="1270" spans="1:38" ht="1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O1270" s="112"/>
      <c r="P1270" s="111"/>
      <c r="Q1270" s="111"/>
      <c r="R1270" s="111"/>
      <c r="S1270" s="111"/>
      <c r="T1270" s="1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</row>
    <row r="1271" spans="1:38" ht="1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O1271" s="112"/>
      <c r="P1271" s="111"/>
      <c r="Q1271" s="111"/>
      <c r="R1271" s="111"/>
      <c r="S1271" s="111"/>
      <c r="T1271" s="1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</row>
    <row r="1272" spans="1:38" ht="1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O1272" s="112"/>
      <c r="P1272" s="111"/>
      <c r="Q1272" s="111"/>
      <c r="R1272" s="111"/>
      <c r="S1272" s="111"/>
      <c r="T1272" s="1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</row>
    <row r="1273" spans="1:38" ht="1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O1273" s="112"/>
      <c r="P1273" s="111"/>
      <c r="Q1273" s="111"/>
      <c r="R1273" s="111"/>
      <c r="S1273" s="111"/>
      <c r="T1273" s="1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</row>
    <row r="1274" spans="1:38" ht="1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O1274" s="112"/>
      <c r="P1274" s="111"/>
      <c r="Q1274" s="111"/>
      <c r="R1274" s="111"/>
      <c r="S1274" s="111"/>
      <c r="T1274" s="1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</row>
    <row r="1275" spans="1:38" ht="1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O1275" s="112"/>
      <c r="P1275" s="111"/>
      <c r="Q1275" s="111"/>
      <c r="R1275" s="111"/>
      <c r="S1275" s="111"/>
      <c r="T1275" s="1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</row>
    <row r="1276" spans="1:38" ht="1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O1276" s="112"/>
      <c r="P1276" s="111"/>
      <c r="Q1276" s="111"/>
      <c r="R1276" s="111"/>
      <c r="S1276" s="111"/>
      <c r="T1276" s="1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</row>
    <row r="1277" spans="1:38" ht="1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O1277" s="112"/>
      <c r="P1277" s="111"/>
      <c r="Q1277" s="111"/>
      <c r="R1277" s="111"/>
      <c r="S1277" s="111"/>
      <c r="T1277" s="1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</row>
    <row r="1278" spans="1:38" ht="1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O1278" s="112"/>
      <c r="P1278" s="111"/>
      <c r="Q1278" s="111"/>
      <c r="R1278" s="111"/>
      <c r="S1278" s="111"/>
      <c r="T1278" s="1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</row>
    <row r="1279" spans="1:38" ht="1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O1279" s="112"/>
      <c r="P1279" s="111"/>
      <c r="Q1279" s="111"/>
      <c r="R1279" s="111"/>
      <c r="S1279" s="111"/>
      <c r="T1279" s="1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</row>
    <row r="1280" spans="1:38" ht="1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O1280" s="112"/>
      <c r="P1280" s="111"/>
      <c r="Q1280" s="111"/>
      <c r="R1280" s="111"/>
      <c r="S1280" s="111"/>
      <c r="T1280" s="1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</row>
    <row r="1281" spans="1:38" ht="1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O1281" s="112"/>
      <c r="P1281" s="111"/>
      <c r="Q1281" s="111"/>
      <c r="R1281" s="111"/>
      <c r="S1281" s="111"/>
      <c r="T1281" s="1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</row>
    <row r="1282" spans="1:38" ht="1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O1282" s="112"/>
      <c r="P1282" s="111"/>
      <c r="Q1282" s="111"/>
      <c r="R1282" s="111"/>
      <c r="S1282" s="111"/>
      <c r="T1282" s="1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</row>
    <row r="1283" spans="1:38" ht="1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O1283" s="112"/>
      <c r="P1283" s="111"/>
      <c r="Q1283" s="111"/>
      <c r="R1283" s="111"/>
      <c r="S1283" s="111"/>
      <c r="T1283" s="1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</row>
    <row r="1284" spans="1:38" ht="1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O1284" s="112"/>
      <c r="P1284" s="111"/>
      <c r="Q1284" s="111"/>
      <c r="R1284" s="111"/>
      <c r="S1284" s="111"/>
      <c r="T1284" s="1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</row>
    <row r="1285" spans="1:38" ht="1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O1285" s="112"/>
      <c r="P1285" s="111"/>
      <c r="Q1285" s="111"/>
      <c r="R1285" s="111"/>
      <c r="S1285" s="111"/>
      <c r="T1285" s="1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</row>
    <row r="1286" spans="1:38" ht="1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O1286" s="112"/>
      <c r="P1286" s="111"/>
      <c r="Q1286" s="111"/>
      <c r="R1286" s="111"/>
      <c r="S1286" s="111"/>
      <c r="T1286" s="1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</row>
    <row r="1287" spans="1:38" ht="1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O1287" s="112"/>
      <c r="P1287" s="111"/>
      <c r="Q1287" s="111"/>
      <c r="R1287" s="111"/>
      <c r="S1287" s="111"/>
      <c r="T1287" s="1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</row>
    <row r="1288" spans="1:38" ht="1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O1288" s="112"/>
      <c r="P1288" s="111"/>
      <c r="Q1288" s="111"/>
      <c r="R1288" s="111"/>
      <c r="S1288" s="111"/>
      <c r="T1288" s="1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</row>
    <row r="1289" spans="1:38" ht="1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O1289" s="112"/>
      <c r="P1289" s="111"/>
      <c r="Q1289" s="111"/>
      <c r="R1289" s="111"/>
      <c r="S1289" s="111"/>
      <c r="T1289" s="1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</row>
    <row r="1290" spans="1:38" ht="1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O1290" s="112"/>
      <c r="P1290" s="111"/>
      <c r="Q1290" s="111"/>
      <c r="R1290" s="111"/>
      <c r="S1290" s="111"/>
      <c r="T1290" s="1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</row>
    <row r="1291" spans="1:38" ht="1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O1291" s="112"/>
      <c r="P1291" s="111"/>
      <c r="Q1291" s="111"/>
      <c r="R1291" s="111"/>
      <c r="S1291" s="111"/>
      <c r="T1291" s="1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</row>
    <row r="1292" spans="1:38" ht="1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O1292" s="112"/>
      <c r="P1292" s="111"/>
      <c r="Q1292" s="111"/>
      <c r="R1292" s="111"/>
      <c r="S1292" s="111"/>
      <c r="T1292" s="1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</row>
    <row r="1293" spans="1:38" ht="1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O1293" s="112"/>
      <c r="P1293" s="111"/>
      <c r="Q1293" s="111"/>
      <c r="R1293" s="111"/>
      <c r="S1293" s="111"/>
      <c r="T1293" s="1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</row>
    <row r="1294" spans="1:38" ht="1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O1294" s="112"/>
      <c r="P1294" s="111"/>
      <c r="Q1294" s="111"/>
      <c r="R1294" s="111"/>
      <c r="S1294" s="111"/>
      <c r="T1294" s="1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</row>
    <row r="1295" spans="1:38" ht="1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O1295" s="112"/>
      <c r="P1295" s="111"/>
      <c r="Q1295" s="111"/>
      <c r="R1295" s="111"/>
      <c r="S1295" s="111"/>
      <c r="T1295" s="1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</row>
    <row r="1296" spans="1:38" ht="1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O1296" s="112"/>
      <c r="P1296" s="111"/>
      <c r="Q1296" s="111"/>
      <c r="R1296" s="111"/>
      <c r="S1296" s="111"/>
      <c r="T1296" s="1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</row>
    <row r="1297" spans="1:38" ht="1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O1297" s="112"/>
      <c r="P1297" s="111"/>
      <c r="Q1297" s="111"/>
      <c r="R1297" s="111"/>
      <c r="S1297" s="111"/>
      <c r="T1297" s="1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</row>
    <row r="1298" spans="1:38" ht="1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O1298" s="112"/>
      <c r="P1298" s="111"/>
      <c r="Q1298" s="111"/>
      <c r="R1298" s="111"/>
      <c r="S1298" s="111"/>
      <c r="T1298" s="1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</row>
    <row r="1299" spans="1:38" ht="1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O1299" s="112"/>
      <c r="P1299" s="111"/>
      <c r="Q1299" s="111"/>
      <c r="R1299" s="111"/>
      <c r="S1299" s="111"/>
      <c r="T1299" s="1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</row>
    <row r="1300" spans="1:38" ht="1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O1300" s="112"/>
      <c r="P1300" s="111"/>
      <c r="Q1300" s="111"/>
      <c r="R1300" s="111"/>
      <c r="S1300" s="111"/>
      <c r="T1300" s="1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</row>
    <row r="1301" spans="1:38" ht="1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O1301" s="112"/>
      <c r="P1301" s="111"/>
      <c r="Q1301" s="111"/>
      <c r="R1301" s="111"/>
      <c r="S1301" s="111"/>
      <c r="T1301" s="1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</row>
    <row r="1302" spans="1:38" ht="1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O1302" s="112"/>
      <c r="P1302" s="111"/>
      <c r="Q1302" s="111"/>
      <c r="R1302" s="111"/>
      <c r="S1302" s="111"/>
      <c r="T1302" s="1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</row>
    <row r="1303" spans="1:38" ht="1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O1303" s="112"/>
      <c r="P1303" s="111"/>
      <c r="Q1303" s="111"/>
      <c r="R1303" s="111"/>
      <c r="S1303" s="111"/>
      <c r="T1303" s="1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</row>
    <row r="1304" spans="1:38" ht="1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O1304" s="112"/>
      <c r="P1304" s="111"/>
      <c r="Q1304" s="111"/>
      <c r="R1304" s="111"/>
      <c r="S1304" s="111"/>
      <c r="T1304" s="1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</row>
    <row r="1305" spans="1:38" ht="1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O1305" s="112"/>
      <c r="P1305" s="111"/>
      <c r="Q1305" s="111"/>
      <c r="R1305" s="111"/>
      <c r="S1305" s="111"/>
      <c r="T1305" s="1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</row>
    <row r="1306" spans="1:38" ht="1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O1306" s="112"/>
      <c r="P1306" s="111"/>
      <c r="Q1306" s="111"/>
      <c r="R1306" s="111"/>
      <c r="S1306" s="111"/>
      <c r="T1306" s="1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</row>
    <row r="1307" spans="1:38" ht="1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O1307" s="112"/>
      <c r="P1307" s="111"/>
      <c r="Q1307" s="111"/>
      <c r="R1307" s="111"/>
      <c r="S1307" s="111"/>
      <c r="T1307" s="1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</row>
    <row r="1308" spans="1:38" ht="1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O1308" s="112"/>
      <c r="P1308" s="111"/>
      <c r="Q1308" s="111"/>
      <c r="R1308" s="111"/>
      <c r="S1308" s="111"/>
      <c r="T1308" s="1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</row>
    <row r="1309" spans="1:38" ht="1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O1309" s="112"/>
      <c r="P1309" s="111"/>
      <c r="Q1309" s="111"/>
      <c r="R1309" s="111"/>
      <c r="S1309" s="111"/>
      <c r="T1309" s="1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</row>
    <row r="1310" spans="1:38" ht="1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O1310" s="112"/>
      <c r="P1310" s="111"/>
      <c r="Q1310" s="111"/>
      <c r="R1310" s="111"/>
      <c r="S1310" s="111"/>
      <c r="T1310" s="1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</row>
    <row r="1311" spans="1:38" ht="1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O1311" s="112"/>
      <c r="P1311" s="111"/>
      <c r="Q1311" s="111"/>
      <c r="R1311" s="111"/>
      <c r="S1311" s="111"/>
      <c r="T1311" s="1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</row>
    <row r="1312" spans="1:38" ht="1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O1312" s="112"/>
      <c r="P1312" s="111"/>
      <c r="Q1312" s="111"/>
      <c r="R1312" s="111"/>
      <c r="S1312" s="111"/>
      <c r="T1312" s="1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</row>
    <row r="1313" spans="1:38" ht="1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O1313" s="112"/>
      <c r="P1313" s="111"/>
      <c r="Q1313" s="111"/>
      <c r="R1313" s="111"/>
      <c r="S1313" s="111"/>
      <c r="T1313" s="1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</row>
    <row r="1314" spans="1:38" ht="1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O1314" s="112"/>
      <c r="P1314" s="111"/>
      <c r="Q1314" s="111"/>
      <c r="R1314" s="111"/>
      <c r="S1314" s="111"/>
      <c r="T1314" s="1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</row>
    <row r="1315" spans="1:38" ht="1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O1315" s="112"/>
      <c r="P1315" s="111"/>
      <c r="Q1315" s="111"/>
      <c r="R1315" s="111"/>
      <c r="S1315" s="111"/>
      <c r="T1315" s="1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</row>
    <row r="1316" spans="1:38" ht="1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O1316" s="112"/>
      <c r="P1316" s="111"/>
      <c r="Q1316" s="111"/>
      <c r="R1316" s="111"/>
      <c r="S1316" s="111"/>
      <c r="T1316" s="1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</row>
    <row r="1317" spans="1:38" ht="1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O1317" s="112"/>
      <c r="P1317" s="111"/>
      <c r="Q1317" s="111"/>
      <c r="R1317" s="111"/>
      <c r="S1317" s="111"/>
      <c r="T1317" s="1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</row>
    <row r="1318" spans="1:38" ht="1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O1318" s="112"/>
      <c r="P1318" s="111"/>
      <c r="Q1318" s="111"/>
      <c r="R1318" s="111"/>
      <c r="S1318" s="111"/>
      <c r="T1318" s="1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</row>
    <row r="1319" spans="1:38" ht="1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O1319" s="112"/>
      <c r="P1319" s="111"/>
      <c r="Q1319" s="111"/>
      <c r="R1319" s="111"/>
      <c r="S1319" s="111"/>
      <c r="T1319" s="1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</row>
    <row r="1320" spans="1:38" ht="1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O1320" s="112"/>
      <c r="P1320" s="111"/>
      <c r="Q1320" s="111"/>
      <c r="R1320" s="111"/>
      <c r="S1320" s="111"/>
      <c r="T1320" s="1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</row>
    <row r="1321" spans="1:38" ht="1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O1321" s="112"/>
      <c r="P1321" s="111"/>
      <c r="Q1321" s="111"/>
      <c r="R1321" s="111"/>
      <c r="S1321" s="111"/>
      <c r="T1321" s="1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</row>
    <row r="1322" spans="1:38" ht="1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O1322" s="112"/>
      <c r="P1322" s="111"/>
      <c r="Q1322" s="111"/>
      <c r="R1322" s="111"/>
      <c r="S1322" s="111"/>
      <c r="T1322" s="1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</row>
    <row r="1323" spans="1:38" ht="1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O1323" s="112"/>
      <c r="P1323" s="111"/>
      <c r="Q1323" s="111"/>
      <c r="R1323" s="111"/>
      <c r="S1323" s="111"/>
      <c r="T1323" s="1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</row>
    <row r="1324" spans="1:38" ht="1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O1324" s="112"/>
      <c r="P1324" s="111"/>
      <c r="Q1324" s="111"/>
      <c r="R1324" s="111"/>
      <c r="S1324" s="111"/>
      <c r="T1324" s="1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</row>
    <row r="1325" spans="1:38" ht="1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O1325" s="112"/>
      <c r="P1325" s="111"/>
      <c r="Q1325" s="111"/>
      <c r="R1325" s="111"/>
      <c r="S1325" s="111"/>
      <c r="T1325" s="1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</row>
    <row r="1326" spans="1:38" ht="1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O1326" s="112"/>
      <c r="P1326" s="111"/>
      <c r="Q1326" s="111"/>
      <c r="R1326" s="111"/>
      <c r="S1326" s="111"/>
      <c r="T1326" s="1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</row>
    <row r="1327" spans="1:38" ht="1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O1327" s="112"/>
      <c r="P1327" s="111"/>
      <c r="Q1327" s="111"/>
      <c r="R1327" s="111"/>
      <c r="S1327" s="111"/>
      <c r="T1327" s="1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</row>
    <row r="1328" spans="1:38" ht="1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O1328" s="112"/>
      <c r="P1328" s="111"/>
      <c r="Q1328" s="111"/>
      <c r="R1328" s="111"/>
      <c r="S1328" s="111"/>
      <c r="T1328" s="1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</row>
    <row r="1329" spans="1:38" ht="1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O1329" s="112"/>
      <c r="P1329" s="111"/>
      <c r="Q1329" s="111"/>
      <c r="R1329" s="111"/>
      <c r="S1329" s="111"/>
      <c r="T1329" s="1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</row>
    <row r="1330" spans="1:38" ht="1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O1330" s="112"/>
      <c r="P1330" s="111"/>
      <c r="Q1330" s="111"/>
      <c r="R1330" s="111"/>
      <c r="S1330" s="111"/>
      <c r="T1330" s="1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</row>
    <row r="1331" spans="1:38" ht="1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O1331" s="112"/>
      <c r="P1331" s="111"/>
      <c r="Q1331" s="111"/>
      <c r="R1331" s="111"/>
      <c r="S1331" s="111"/>
      <c r="T1331" s="1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</row>
    <row r="1332" spans="1:38" ht="1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O1332" s="112"/>
      <c r="P1332" s="111"/>
      <c r="Q1332" s="111"/>
      <c r="R1332" s="111"/>
      <c r="S1332" s="111"/>
      <c r="T1332" s="1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</row>
    <row r="1333" spans="1:38" ht="1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O1333" s="112"/>
      <c r="P1333" s="111"/>
      <c r="Q1333" s="111"/>
      <c r="R1333" s="111"/>
      <c r="S1333" s="111"/>
      <c r="T1333" s="1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</row>
    <row r="1334" spans="1:38" ht="1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O1334" s="112"/>
      <c r="P1334" s="111"/>
      <c r="Q1334" s="111"/>
      <c r="R1334" s="111"/>
      <c r="S1334" s="111"/>
      <c r="T1334" s="1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</row>
    <row r="1335" spans="1:38" ht="1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O1335" s="112"/>
      <c r="P1335" s="111"/>
      <c r="Q1335" s="111"/>
      <c r="R1335" s="111"/>
      <c r="S1335" s="111"/>
      <c r="T1335" s="1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</row>
    <row r="1336" spans="1:38" ht="1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O1336" s="112"/>
      <c r="P1336" s="111"/>
      <c r="Q1336" s="111"/>
      <c r="R1336" s="111"/>
      <c r="S1336" s="111"/>
      <c r="T1336" s="1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</row>
    <row r="1337" spans="1:38" ht="1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O1337" s="112"/>
      <c r="P1337" s="111"/>
      <c r="Q1337" s="111"/>
      <c r="R1337" s="111"/>
      <c r="S1337" s="111"/>
      <c r="T1337" s="1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</row>
    <row r="1338" spans="1:38" ht="1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O1338" s="112"/>
      <c r="P1338" s="111"/>
      <c r="Q1338" s="111"/>
      <c r="R1338" s="111"/>
      <c r="S1338" s="111"/>
      <c r="T1338" s="1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</row>
    <row r="1339" spans="1:38" ht="1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O1339" s="112"/>
      <c r="P1339" s="111"/>
      <c r="Q1339" s="111"/>
      <c r="R1339" s="111"/>
      <c r="S1339" s="111"/>
      <c r="T1339" s="1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</row>
    <row r="1340" spans="1:38" ht="1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O1340" s="112"/>
      <c r="P1340" s="111"/>
      <c r="Q1340" s="111"/>
      <c r="R1340" s="111"/>
      <c r="S1340" s="111"/>
      <c r="T1340" s="1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</row>
    <row r="1341" spans="1:38" ht="1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O1341" s="112"/>
      <c r="P1341" s="111"/>
      <c r="Q1341" s="111"/>
      <c r="R1341" s="111"/>
      <c r="S1341" s="111"/>
      <c r="T1341" s="1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</row>
    <row r="1342" spans="1:38" ht="1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O1342" s="112"/>
      <c r="P1342" s="111"/>
      <c r="Q1342" s="111"/>
      <c r="R1342" s="111"/>
      <c r="S1342" s="111"/>
      <c r="T1342" s="1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</row>
    <row r="1343" spans="1:38" ht="1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O1343" s="112"/>
      <c r="P1343" s="111"/>
      <c r="Q1343" s="111"/>
      <c r="R1343" s="111"/>
      <c r="S1343" s="111"/>
      <c r="T1343" s="1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</row>
    <row r="1344" spans="1:38" ht="1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O1344" s="112"/>
      <c r="P1344" s="111"/>
      <c r="Q1344" s="111"/>
      <c r="R1344" s="111"/>
      <c r="S1344" s="111"/>
      <c r="T1344" s="1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</row>
    <row r="1345" spans="1:38" ht="1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O1345" s="112"/>
      <c r="P1345" s="111"/>
      <c r="Q1345" s="111"/>
      <c r="R1345" s="111"/>
      <c r="S1345" s="111"/>
      <c r="T1345" s="1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</row>
    <row r="1346" spans="1:38" ht="1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O1346" s="112"/>
      <c r="P1346" s="111"/>
      <c r="Q1346" s="111"/>
      <c r="R1346" s="111"/>
      <c r="S1346" s="111"/>
      <c r="T1346" s="1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</row>
    <row r="1347" spans="1:38" ht="1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O1347" s="112"/>
      <c r="P1347" s="111"/>
      <c r="Q1347" s="111"/>
      <c r="R1347" s="111"/>
      <c r="S1347" s="111"/>
      <c r="T1347" s="1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</row>
    <row r="1348" spans="1:38" ht="1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O1348" s="112"/>
      <c r="P1348" s="111"/>
      <c r="Q1348" s="111"/>
      <c r="R1348" s="111"/>
      <c r="S1348" s="111"/>
      <c r="T1348" s="1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</row>
    <row r="1349" spans="1:38" ht="1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O1349" s="112"/>
      <c r="P1349" s="111"/>
      <c r="Q1349" s="111"/>
      <c r="R1349" s="111"/>
      <c r="S1349" s="111"/>
      <c r="T1349" s="1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</row>
    <row r="1350" spans="1:38" ht="1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O1350" s="112"/>
      <c r="P1350" s="111"/>
      <c r="Q1350" s="111"/>
      <c r="R1350" s="111"/>
      <c r="S1350" s="111"/>
      <c r="T1350" s="1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</row>
    <row r="1351" spans="1:38" ht="1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O1351" s="112"/>
      <c r="P1351" s="111"/>
      <c r="Q1351" s="111"/>
      <c r="R1351" s="111"/>
      <c r="S1351" s="111"/>
      <c r="T1351" s="1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</row>
    <row r="1352" spans="1:38" ht="1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O1352" s="112"/>
      <c r="P1352" s="111"/>
      <c r="Q1352" s="111"/>
      <c r="R1352" s="111"/>
      <c r="S1352" s="111"/>
      <c r="T1352" s="1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</row>
    <row r="1353" spans="1:38" ht="1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O1353" s="112"/>
      <c r="P1353" s="111"/>
      <c r="Q1353" s="111"/>
      <c r="R1353" s="111"/>
      <c r="S1353" s="111"/>
      <c r="T1353" s="1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</row>
    <row r="1354" spans="1:38" ht="1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O1354" s="112"/>
      <c r="P1354" s="111"/>
      <c r="Q1354" s="111"/>
      <c r="R1354" s="111"/>
      <c r="S1354" s="111"/>
      <c r="T1354" s="1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</row>
    <row r="1355" spans="1:38" ht="1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O1355" s="112"/>
      <c r="P1355" s="111"/>
      <c r="Q1355" s="111"/>
      <c r="R1355" s="111"/>
      <c r="S1355" s="111"/>
      <c r="T1355" s="1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</row>
    <row r="1356" spans="1:38" ht="1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O1356" s="112"/>
      <c r="P1356" s="111"/>
      <c r="Q1356" s="111"/>
      <c r="R1356" s="111"/>
      <c r="S1356" s="111"/>
      <c r="T1356" s="1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</row>
    <row r="1357" spans="1:38" ht="1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O1357" s="112"/>
      <c r="P1357" s="111"/>
      <c r="Q1357" s="111"/>
      <c r="R1357" s="111"/>
      <c r="S1357" s="111"/>
      <c r="T1357" s="1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</row>
    <row r="1358" spans="1:38" ht="1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O1358" s="112"/>
      <c r="P1358" s="111"/>
      <c r="Q1358" s="111"/>
      <c r="R1358" s="111"/>
      <c r="S1358" s="111"/>
      <c r="T1358" s="1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</row>
    <row r="1359" spans="1:38" ht="1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O1359" s="112"/>
      <c r="P1359" s="111"/>
      <c r="Q1359" s="111"/>
      <c r="R1359" s="111"/>
      <c r="S1359" s="111"/>
      <c r="T1359" s="1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</row>
    <row r="1360" spans="1:38" ht="1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O1360" s="112"/>
      <c r="P1360" s="111"/>
      <c r="Q1360" s="111"/>
      <c r="R1360" s="111"/>
      <c r="S1360" s="111"/>
      <c r="T1360" s="1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</row>
    <row r="1361" spans="1:38" ht="1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O1361" s="112"/>
      <c r="P1361" s="111"/>
      <c r="Q1361" s="111"/>
      <c r="R1361" s="111"/>
      <c r="S1361" s="111"/>
      <c r="T1361" s="1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</row>
    <row r="1362" spans="1:38" ht="1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O1362" s="112"/>
      <c r="P1362" s="111"/>
      <c r="Q1362" s="111"/>
      <c r="R1362" s="111"/>
      <c r="S1362" s="111"/>
      <c r="T1362" s="1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</row>
    <row r="1363" spans="1:38" ht="1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O1363" s="112"/>
      <c r="P1363" s="111"/>
      <c r="Q1363" s="111"/>
      <c r="R1363" s="111"/>
      <c r="S1363" s="111"/>
      <c r="T1363" s="1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</row>
    <row r="1364" spans="1:38" ht="1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O1364" s="112"/>
      <c r="P1364" s="111"/>
      <c r="Q1364" s="111"/>
      <c r="R1364" s="111"/>
      <c r="S1364" s="111"/>
      <c r="T1364" s="1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</row>
    <row r="1365" spans="1:38" ht="1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O1365" s="112"/>
      <c r="P1365" s="111"/>
      <c r="Q1365" s="111"/>
      <c r="R1365" s="111"/>
      <c r="S1365" s="111"/>
      <c r="T1365" s="1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</row>
    <row r="1366" spans="1:38" ht="1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O1366" s="112"/>
      <c r="P1366" s="111"/>
      <c r="Q1366" s="111"/>
      <c r="R1366" s="111"/>
      <c r="S1366" s="111"/>
      <c r="T1366" s="1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</row>
    <row r="1367" spans="1:38" ht="1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O1367" s="112"/>
      <c r="P1367" s="111"/>
      <c r="Q1367" s="111"/>
      <c r="R1367" s="111"/>
      <c r="S1367" s="111"/>
      <c r="T1367" s="1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</row>
    <row r="1368" spans="1:38" ht="1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O1368" s="112"/>
      <c r="P1368" s="111"/>
      <c r="Q1368" s="111"/>
      <c r="R1368" s="111"/>
      <c r="S1368" s="111"/>
      <c r="T1368" s="1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</row>
    <row r="1369" spans="1:38" ht="1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O1369" s="112"/>
      <c r="P1369" s="111"/>
      <c r="Q1369" s="111"/>
      <c r="R1369" s="111"/>
      <c r="S1369" s="111"/>
      <c r="T1369" s="1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</row>
    <row r="1370" spans="1:38" ht="1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O1370" s="112"/>
      <c r="P1370" s="111"/>
      <c r="Q1370" s="111"/>
      <c r="R1370" s="111"/>
      <c r="S1370" s="111"/>
      <c r="T1370" s="1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</row>
    <row r="1371" spans="1:38" ht="1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O1371" s="112"/>
      <c r="P1371" s="111"/>
      <c r="Q1371" s="111"/>
      <c r="R1371" s="111"/>
      <c r="S1371" s="111"/>
      <c r="T1371" s="1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</row>
    <row r="1372" spans="1:38" ht="1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O1372" s="112"/>
      <c r="P1372" s="111"/>
      <c r="Q1372" s="111"/>
      <c r="R1372" s="111"/>
      <c r="S1372" s="111"/>
      <c r="T1372" s="1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</row>
    <row r="1373" spans="1:38" ht="1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O1373" s="112"/>
      <c r="P1373" s="111"/>
      <c r="Q1373" s="111"/>
      <c r="R1373" s="111"/>
      <c r="S1373" s="111"/>
      <c r="T1373" s="1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</row>
    <row r="1374" spans="1:38" ht="1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O1374" s="112"/>
      <c r="P1374" s="111"/>
      <c r="Q1374" s="111"/>
      <c r="R1374" s="111"/>
      <c r="S1374" s="111"/>
      <c r="T1374" s="1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</row>
    <row r="1375" spans="1:38" ht="1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O1375" s="112"/>
      <c r="P1375" s="111"/>
      <c r="Q1375" s="111"/>
      <c r="R1375" s="111"/>
      <c r="S1375" s="111"/>
      <c r="T1375" s="1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</row>
    <row r="1376" spans="1:38" ht="1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O1376" s="112"/>
      <c r="P1376" s="111"/>
      <c r="Q1376" s="111"/>
      <c r="R1376" s="111"/>
      <c r="S1376" s="111"/>
      <c r="T1376" s="1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</row>
    <row r="1377" spans="1:38" ht="1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O1377" s="112"/>
      <c r="P1377" s="111"/>
      <c r="Q1377" s="111"/>
      <c r="R1377" s="111"/>
      <c r="S1377" s="111"/>
      <c r="T1377" s="1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</row>
    <row r="1378" spans="1:38" ht="1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O1378" s="112"/>
      <c r="P1378" s="111"/>
      <c r="Q1378" s="111"/>
      <c r="R1378" s="111"/>
      <c r="S1378" s="111"/>
      <c r="T1378" s="1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</row>
    <row r="1379" spans="1:38" ht="1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O1379" s="112"/>
      <c r="P1379" s="111"/>
      <c r="Q1379" s="111"/>
      <c r="R1379" s="111"/>
      <c r="S1379" s="111"/>
      <c r="T1379" s="1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</row>
    <row r="1380" spans="1:38" ht="1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O1380" s="112"/>
      <c r="P1380" s="111"/>
      <c r="Q1380" s="111"/>
      <c r="R1380" s="111"/>
      <c r="S1380" s="111"/>
      <c r="T1380" s="1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</row>
    <row r="1381" spans="1:38" ht="1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O1381" s="112"/>
      <c r="P1381" s="111"/>
      <c r="Q1381" s="111"/>
      <c r="R1381" s="111"/>
      <c r="S1381" s="111"/>
      <c r="T1381" s="1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</row>
    <row r="1382" spans="1:38" ht="1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O1382" s="112"/>
      <c r="P1382" s="111"/>
      <c r="Q1382" s="111"/>
      <c r="R1382" s="111"/>
      <c r="S1382" s="111"/>
      <c r="T1382" s="1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</row>
    <row r="1383" spans="1:38" ht="1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O1383" s="112"/>
      <c r="P1383" s="111"/>
      <c r="Q1383" s="111"/>
      <c r="R1383" s="111"/>
      <c r="S1383" s="111"/>
      <c r="T1383" s="1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</row>
    <row r="1384" spans="1:38" ht="1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O1384" s="112"/>
      <c r="P1384" s="111"/>
      <c r="Q1384" s="111"/>
      <c r="R1384" s="111"/>
      <c r="S1384" s="111"/>
      <c r="T1384" s="1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</row>
    <row r="1385" spans="1:38" ht="1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O1385" s="112"/>
      <c r="P1385" s="111"/>
      <c r="Q1385" s="111"/>
      <c r="R1385" s="111"/>
      <c r="S1385" s="111"/>
      <c r="T1385" s="1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</row>
    <row r="1386" spans="1:38" ht="1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O1386" s="112"/>
      <c r="P1386" s="111"/>
      <c r="Q1386" s="111"/>
      <c r="R1386" s="111"/>
      <c r="S1386" s="111"/>
      <c r="T1386" s="1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</row>
    <row r="1387" spans="1:38" ht="1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O1387" s="112"/>
      <c r="P1387" s="111"/>
      <c r="Q1387" s="111"/>
      <c r="R1387" s="111"/>
      <c r="S1387" s="111"/>
      <c r="T1387" s="1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</row>
    <row r="1388" spans="1:38" ht="1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O1388" s="112"/>
      <c r="P1388" s="111"/>
      <c r="Q1388" s="111"/>
      <c r="R1388" s="111"/>
      <c r="S1388" s="111"/>
      <c r="T1388" s="1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</row>
    <row r="1389" spans="1:38" ht="1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O1389" s="112"/>
      <c r="P1389" s="111"/>
      <c r="Q1389" s="111"/>
      <c r="R1389" s="111"/>
      <c r="S1389" s="111"/>
      <c r="T1389" s="1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</row>
    <row r="1390" spans="1:38" ht="1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O1390" s="112"/>
      <c r="P1390" s="111"/>
      <c r="Q1390" s="111"/>
      <c r="R1390" s="111"/>
      <c r="S1390" s="111"/>
      <c r="T1390" s="1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</row>
    <row r="1391" spans="1:38" ht="1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O1391" s="112"/>
      <c r="P1391" s="111"/>
      <c r="Q1391" s="111"/>
      <c r="R1391" s="111"/>
      <c r="S1391" s="111"/>
      <c r="T1391" s="1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</row>
    <row r="1392" spans="1:38" ht="1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O1392" s="112"/>
      <c r="P1392" s="111"/>
      <c r="Q1392" s="111"/>
      <c r="R1392" s="111"/>
      <c r="S1392" s="111"/>
      <c r="T1392" s="1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</row>
    <row r="1393" spans="1:38" ht="1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O1393" s="112"/>
      <c r="P1393" s="111"/>
      <c r="Q1393" s="111"/>
      <c r="R1393" s="111"/>
      <c r="S1393" s="111"/>
      <c r="T1393" s="1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</row>
    <row r="1394" spans="1:38" ht="1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O1394" s="112"/>
      <c r="P1394" s="111"/>
      <c r="Q1394" s="111"/>
      <c r="R1394" s="111"/>
      <c r="S1394" s="111"/>
      <c r="T1394" s="1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</row>
    <row r="1395" spans="1:38" ht="1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O1395" s="112"/>
      <c r="P1395" s="111"/>
      <c r="Q1395" s="111"/>
      <c r="R1395" s="111"/>
      <c r="S1395" s="111"/>
      <c r="T1395" s="1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</row>
    <row r="1396" spans="1:38" ht="1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O1396" s="112"/>
      <c r="P1396" s="111"/>
      <c r="Q1396" s="111"/>
      <c r="R1396" s="111"/>
      <c r="S1396" s="111"/>
      <c r="T1396" s="1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</row>
    <row r="1397" spans="1:38" ht="1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O1397" s="112"/>
      <c r="P1397" s="111"/>
      <c r="Q1397" s="111"/>
      <c r="R1397" s="111"/>
      <c r="S1397" s="111"/>
      <c r="T1397" s="1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</row>
    <row r="1398" spans="1:38" ht="1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O1398" s="112"/>
      <c r="P1398" s="111"/>
      <c r="Q1398" s="111"/>
      <c r="R1398" s="111"/>
      <c r="S1398" s="111"/>
      <c r="T1398" s="1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</row>
    <row r="1399" spans="1:38" ht="1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O1399" s="112"/>
      <c r="P1399" s="111"/>
      <c r="Q1399" s="111"/>
      <c r="R1399" s="111"/>
      <c r="S1399" s="111"/>
      <c r="T1399" s="1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</row>
    <row r="1400" spans="1:38" ht="1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O1400" s="112"/>
      <c r="P1400" s="111"/>
      <c r="Q1400" s="111"/>
      <c r="R1400" s="111"/>
      <c r="S1400" s="111"/>
      <c r="T1400" s="1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</row>
    <row r="1401" spans="1:38" ht="1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O1401" s="112"/>
      <c r="P1401" s="111"/>
      <c r="Q1401" s="111"/>
      <c r="R1401" s="111"/>
      <c r="S1401" s="111"/>
      <c r="T1401" s="1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</row>
    <row r="1402" spans="1:38" ht="1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O1402" s="112"/>
      <c r="P1402" s="111"/>
      <c r="Q1402" s="111"/>
      <c r="R1402" s="111"/>
      <c r="S1402" s="111"/>
      <c r="T1402" s="1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</row>
    <row r="1403" spans="1:38" ht="1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O1403" s="112"/>
      <c r="P1403" s="111"/>
      <c r="Q1403" s="111"/>
      <c r="R1403" s="111"/>
      <c r="S1403" s="111"/>
      <c r="T1403" s="1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</row>
    <row r="1404" spans="1:38" ht="1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O1404" s="112"/>
      <c r="P1404" s="111"/>
      <c r="Q1404" s="111"/>
      <c r="R1404" s="111"/>
      <c r="S1404" s="111"/>
      <c r="T1404" s="1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</row>
    <row r="1405" spans="1:38" ht="1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O1405" s="112"/>
      <c r="P1405" s="111"/>
      <c r="Q1405" s="111"/>
      <c r="R1405" s="111"/>
      <c r="S1405" s="111"/>
      <c r="T1405" s="1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</row>
    <row r="1406" spans="1:38" ht="1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O1406" s="112"/>
      <c r="P1406" s="111"/>
      <c r="Q1406" s="111"/>
      <c r="R1406" s="111"/>
      <c r="S1406" s="111"/>
      <c r="T1406" s="1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</row>
    <row r="1407" spans="1:38" ht="1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O1407" s="112"/>
      <c r="P1407" s="111"/>
      <c r="Q1407" s="111"/>
      <c r="R1407" s="111"/>
      <c r="S1407" s="111"/>
      <c r="T1407" s="1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</row>
    <row r="1408" spans="1:38" ht="1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O1408" s="112"/>
      <c r="P1408" s="111"/>
      <c r="Q1408" s="111"/>
      <c r="R1408" s="111"/>
      <c r="S1408" s="111"/>
      <c r="T1408" s="1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</row>
    <row r="1409" spans="1:38" ht="1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O1409" s="112"/>
      <c r="P1409" s="111"/>
      <c r="Q1409" s="111"/>
      <c r="R1409" s="111"/>
      <c r="S1409" s="111"/>
      <c r="T1409" s="1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</row>
    <row r="1410" spans="1:38" ht="1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O1410" s="112"/>
      <c r="P1410" s="111"/>
      <c r="Q1410" s="111"/>
      <c r="R1410" s="111"/>
      <c r="S1410" s="111"/>
      <c r="T1410" s="1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</row>
    <row r="1411" spans="1:38" ht="1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O1411" s="112"/>
      <c r="P1411" s="111"/>
      <c r="Q1411" s="111"/>
      <c r="R1411" s="111"/>
      <c r="S1411" s="111"/>
      <c r="T1411" s="1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</row>
    <row r="1412" spans="1:38" ht="1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O1412" s="112"/>
      <c r="P1412" s="111"/>
      <c r="Q1412" s="111"/>
      <c r="R1412" s="111"/>
      <c r="S1412" s="111"/>
      <c r="T1412" s="1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</row>
    <row r="1413" spans="1:38" ht="1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O1413" s="112"/>
      <c r="P1413" s="111"/>
      <c r="Q1413" s="111"/>
      <c r="R1413" s="111"/>
      <c r="S1413" s="111"/>
      <c r="T1413" s="1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</row>
    <row r="1414" spans="1:38" ht="1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O1414" s="112"/>
      <c r="P1414" s="111"/>
      <c r="Q1414" s="111"/>
      <c r="R1414" s="111"/>
      <c r="S1414" s="111"/>
      <c r="T1414" s="1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</row>
    <row r="1415" spans="1:38" ht="1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O1415" s="112"/>
      <c r="P1415" s="111"/>
      <c r="Q1415" s="111"/>
      <c r="R1415" s="111"/>
      <c r="S1415" s="111"/>
      <c r="T1415" s="1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</row>
    <row r="1416" spans="1:38" ht="1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O1416" s="112"/>
      <c r="P1416" s="111"/>
      <c r="Q1416" s="111"/>
      <c r="R1416" s="111"/>
      <c r="S1416" s="111"/>
      <c r="T1416" s="1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</row>
    <row r="1417" spans="1:38" ht="1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O1417" s="112"/>
      <c r="P1417" s="111"/>
      <c r="Q1417" s="111"/>
      <c r="R1417" s="111"/>
      <c r="S1417" s="111"/>
      <c r="T1417" s="1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</row>
    <row r="1418" spans="1:38" ht="1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O1418" s="112"/>
      <c r="P1418" s="111"/>
      <c r="Q1418" s="111"/>
      <c r="R1418" s="111"/>
      <c r="S1418" s="111"/>
      <c r="T1418" s="1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</row>
    <row r="1419" spans="1:38" ht="1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O1419" s="112"/>
      <c r="P1419" s="111"/>
      <c r="Q1419" s="111"/>
      <c r="R1419" s="111"/>
      <c r="S1419" s="111"/>
      <c r="T1419" s="1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</row>
    <row r="1420" spans="1:38" ht="1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O1420" s="112"/>
      <c r="P1420" s="111"/>
      <c r="Q1420" s="111"/>
      <c r="R1420" s="111"/>
      <c r="S1420" s="111"/>
      <c r="T1420" s="1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</row>
    <row r="1421" spans="1:38" ht="1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O1421" s="112"/>
      <c r="P1421" s="111"/>
      <c r="Q1421" s="111"/>
      <c r="R1421" s="111"/>
      <c r="S1421" s="111"/>
      <c r="T1421" s="1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</row>
    <row r="1422" spans="1:38" ht="1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O1422" s="112"/>
      <c r="P1422" s="111"/>
      <c r="Q1422" s="111"/>
      <c r="R1422" s="111"/>
      <c r="S1422" s="111"/>
      <c r="T1422" s="1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</row>
    <row r="1423" spans="1:38" ht="1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O1423" s="112"/>
      <c r="P1423" s="111"/>
      <c r="Q1423" s="111"/>
      <c r="R1423" s="111"/>
      <c r="S1423" s="111"/>
      <c r="T1423" s="1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</row>
    <row r="1424" spans="1:38" ht="1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O1424" s="112"/>
      <c r="P1424" s="111"/>
      <c r="Q1424" s="111"/>
      <c r="R1424" s="111"/>
      <c r="S1424" s="111"/>
      <c r="T1424" s="1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</row>
    <row r="1425" spans="1:38" ht="1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O1425" s="112"/>
      <c r="P1425" s="111"/>
      <c r="Q1425" s="111"/>
      <c r="R1425" s="111"/>
      <c r="S1425" s="111"/>
      <c r="T1425" s="1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</row>
    <row r="1426" spans="1:38" ht="1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O1426" s="112"/>
      <c r="P1426" s="111"/>
      <c r="Q1426" s="111"/>
      <c r="R1426" s="111"/>
      <c r="S1426" s="111"/>
      <c r="T1426" s="1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</row>
    <row r="1427" spans="1:38" ht="1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O1427" s="112"/>
      <c r="P1427" s="111"/>
      <c r="Q1427" s="111"/>
      <c r="R1427" s="111"/>
      <c r="S1427" s="111"/>
      <c r="T1427" s="1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</row>
    <row r="1428" spans="1:38" ht="1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O1428" s="112"/>
      <c r="P1428" s="111"/>
      <c r="Q1428" s="111"/>
      <c r="R1428" s="111"/>
      <c r="S1428" s="111"/>
      <c r="T1428" s="1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</row>
    <row r="1429" spans="1:38" ht="1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O1429" s="112"/>
      <c r="P1429" s="111"/>
      <c r="Q1429" s="111"/>
      <c r="R1429" s="111"/>
      <c r="S1429" s="111"/>
      <c r="T1429" s="1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</row>
    <row r="1430" spans="1:38" ht="1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O1430" s="112"/>
      <c r="P1430" s="111"/>
      <c r="Q1430" s="111"/>
      <c r="R1430" s="111"/>
      <c r="S1430" s="111"/>
      <c r="T1430" s="1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</row>
    <row r="1431" spans="1:38" ht="1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O1431" s="112"/>
      <c r="P1431" s="111"/>
      <c r="Q1431" s="111"/>
      <c r="R1431" s="111"/>
      <c r="S1431" s="111"/>
      <c r="T1431" s="1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</row>
    <row r="1432" spans="1:38" ht="1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O1432" s="112"/>
      <c r="P1432" s="111"/>
      <c r="Q1432" s="111"/>
      <c r="R1432" s="111"/>
      <c r="S1432" s="111"/>
      <c r="T1432" s="1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</row>
    <row r="1433" spans="1:38" ht="1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O1433" s="112"/>
      <c r="P1433" s="111"/>
      <c r="Q1433" s="111"/>
      <c r="R1433" s="111"/>
      <c r="S1433" s="111"/>
      <c r="T1433" s="1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</row>
    <row r="1434" spans="1:38" ht="1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O1434" s="112"/>
      <c r="P1434" s="111"/>
      <c r="Q1434" s="111"/>
      <c r="R1434" s="111"/>
      <c r="S1434" s="111"/>
      <c r="T1434" s="1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</row>
    <row r="1435" spans="1:38" ht="1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O1435" s="112"/>
      <c r="P1435" s="111"/>
      <c r="Q1435" s="111"/>
      <c r="R1435" s="111"/>
      <c r="S1435" s="111"/>
      <c r="T1435" s="1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</row>
    <row r="1436" spans="1:38" ht="1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O1436" s="112"/>
      <c r="P1436" s="111"/>
      <c r="Q1436" s="111"/>
      <c r="R1436" s="111"/>
      <c r="S1436" s="111"/>
      <c r="T1436" s="1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</row>
    <row r="1437" spans="1:38" ht="1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O1437" s="112"/>
      <c r="P1437" s="111"/>
      <c r="Q1437" s="111"/>
      <c r="R1437" s="111"/>
      <c r="S1437" s="111"/>
      <c r="T1437" s="1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</row>
    <row r="1438" spans="1:38" ht="1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O1438" s="112"/>
      <c r="P1438" s="111"/>
      <c r="Q1438" s="111"/>
      <c r="R1438" s="111"/>
      <c r="S1438" s="111"/>
      <c r="T1438" s="1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</row>
    <row r="1439" spans="1:38" ht="1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O1439" s="112"/>
      <c r="P1439" s="111"/>
      <c r="Q1439" s="111"/>
      <c r="R1439" s="111"/>
      <c r="S1439" s="111"/>
      <c r="T1439" s="1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</row>
    <row r="1440" spans="1:38" ht="1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O1440" s="112"/>
      <c r="P1440" s="111"/>
      <c r="Q1440" s="111"/>
      <c r="R1440" s="111"/>
      <c r="S1440" s="111"/>
      <c r="T1440" s="1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</row>
    <row r="1441" spans="1:38" ht="1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O1441" s="112"/>
      <c r="P1441" s="111"/>
      <c r="Q1441" s="111"/>
      <c r="R1441" s="111"/>
      <c r="S1441" s="111"/>
      <c r="T1441" s="1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</row>
    <row r="1442" spans="1:38" ht="1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O1442" s="112"/>
      <c r="P1442" s="111"/>
      <c r="Q1442" s="111"/>
      <c r="R1442" s="111"/>
      <c r="S1442" s="111"/>
      <c r="T1442" s="1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</row>
    <row r="1443" spans="1:38" ht="1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O1443" s="112"/>
      <c r="P1443" s="111"/>
      <c r="Q1443" s="111"/>
      <c r="R1443" s="111"/>
      <c r="S1443" s="111"/>
      <c r="T1443" s="1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</row>
    <row r="1444" spans="1:38" ht="1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O1444" s="112"/>
      <c r="P1444" s="111"/>
      <c r="Q1444" s="111"/>
      <c r="R1444" s="111"/>
      <c r="S1444" s="111"/>
      <c r="T1444" s="1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</row>
    <row r="1445" spans="1:38" ht="1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O1445" s="112"/>
      <c r="P1445" s="111"/>
      <c r="Q1445" s="111"/>
      <c r="R1445" s="111"/>
      <c r="S1445" s="111"/>
      <c r="T1445" s="1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</row>
    <row r="1446" spans="1:38" ht="1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O1446" s="112"/>
      <c r="P1446" s="111"/>
      <c r="Q1446" s="111"/>
      <c r="R1446" s="111"/>
      <c r="S1446" s="111"/>
      <c r="T1446" s="1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</row>
    <row r="1447" spans="1:38" ht="1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O1447" s="112"/>
      <c r="P1447" s="111"/>
      <c r="Q1447" s="111"/>
      <c r="R1447" s="111"/>
      <c r="S1447" s="111"/>
      <c r="T1447" s="1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</row>
    <row r="1448" spans="1:38" ht="1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O1448" s="112"/>
      <c r="P1448" s="111"/>
      <c r="Q1448" s="111"/>
      <c r="R1448" s="111"/>
      <c r="S1448" s="111"/>
      <c r="T1448" s="1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</row>
    <row r="1449" spans="1:38" ht="1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O1449" s="112"/>
      <c r="P1449" s="111"/>
      <c r="Q1449" s="111"/>
      <c r="R1449" s="111"/>
      <c r="S1449" s="111"/>
      <c r="T1449" s="1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</row>
    <row r="1450" spans="1:38" ht="1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O1450" s="112"/>
      <c r="P1450" s="111"/>
      <c r="Q1450" s="111"/>
      <c r="R1450" s="111"/>
      <c r="S1450" s="111"/>
      <c r="T1450" s="1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</row>
    <row r="1451" spans="1:38" ht="1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O1451" s="112"/>
      <c r="P1451" s="111"/>
      <c r="Q1451" s="111"/>
      <c r="R1451" s="111"/>
      <c r="S1451" s="111"/>
      <c r="T1451" s="1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</row>
    <row r="1452" spans="1:38" ht="1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O1452" s="112"/>
      <c r="P1452" s="111"/>
      <c r="Q1452" s="111"/>
      <c r="R1452" s="111"/>
      <c r="S1452" s="111"/>
      <c r="T1452" s="1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</row>
    <row r="1453" spans="1:38" ht="1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O1453" s="112"/>
      <c r="P1453" s="111"/>
      <c r="Q1453" s="111"/>
      <c r="R1453" s="111"/>
      <c r="S1453" s="111"/>
      <c r="T1453" s="1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</row>
    <row r="1454" spans="1:38" ht="1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O1454" s="112"/>
      <c r="P1454" s="111"/>
      <c r="Q1454" s="111"/>
      <c r="R1454" s="111"/>
      <c r="S1454" s="111"/>
      <c r="T1454" s="1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</row>
    <row r="1455" spans="1:38" ht="1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O1455" s="112"/>
      <c r="P1455" s="111"/>
      <c r="Q1455" s="111"/>
      <c r="R1455" s="111"/>
      <c r="S1455" s="111"/>
      <c r="T1455" s="1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</row>
    <row r="1456" spans="1:38" ht="1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O1456" s="112"/>
      <c r="P1456" s="111"/>
      <c r="Q1456" s="111"/>
      <c r="R1456" s="111"/>
      <c r="S1456" s="111"/>
      <c r="T1456" s="1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</row>
    <row r="1457" spans="1:38" ht="1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O1457" s="112"/>
      <c r="P1457" s="111"/>
      <c r="Q1457" s="111"/>
      <c r="R1457" s="111"/>
      <c r="S1457" s="111"/>
      <c r="T1457" s="1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</row>
    <row r="1458" spans="1:38" ht="1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O1458" s="112"/>
      <c r="P1458" s="111"/>
      <c r="Q1458" s="111"/>
      <c r="R1458" s="111"/>
      <c r="S1458" s="111"/>
      <c r="T1458" s="1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</row>
    <row r="1459" spans="1:38" ht="1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O1459" s="112"/>
      <c r="P1459" s="111"/>
      <c r="Q1459" s="111"/>
      <c r="R1459" s="111"/>
      <c r="S1459" s="111"/>
      <c r="T1459" s="1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</row>
    <row r="1460" spans="1:38" ht="1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O1460" s="112"/>
      <c r="P1460" s="111"/>
      <c r="Q1460" s="111"/>
      <c r="R1460" s="111"/>
      <c r="S1460" s="111"/>
      <c r="T1460" s="1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</row>
    <row r="1461" spans="1:38" ht="1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O1461" s="112"/>
      <c r="P1461" s="111"/>
      <c r="Q1461" s="111"/>
      <c r="R1461" s="111"/>
      <c r="S1461" s="111"/>
      <c r="T1461" s="1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</row>
    <row r="1462" spans="1:38" ht="1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O1462" s="112"/>
      <c r="P1462" s="111"/>
      <c r="Q1462" s="111"/>
      <c r="R1462" s="111"/>
      <c r="S1462" s="111"/>
      <c r="T1462" s="1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</row>
    <row r="1463" spans="1:38" ht="1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O1463" s="112"/>
      <c r="P1463" s="111"/>
      <c r="Q1463" s="111"/>
      <c r="R1463" s="111"/>
      <c r="S1463" s="111"/>
      <c r="T1463" s="1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</row>
    <row r="1464" spans="1:38" ht="1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O1464" s="112"/>
      <c r="P1464" s="111"/>
      <c r="Q1464" s="111"/>
      <c r="R1464" s="111"/>
      <c r="S1464" s="111"/>
      <c r="T1464" s="1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</row>
    <row r="1465" spans="1:38" ht="1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O1465" s="112"/>
      <c r="P1465" s="111"/>
      <c r="Q1465" s="111"/>
      <c r="R1465" s="111"/>
      <c r="S1465" s="111"/>
      <c r="T1465" s="1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</row>
    <row r="1466" spans="1:38" ht="1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O1466" s="112"/>
      <c r="P1466" s="111"/>
      <c r="Q1466" s="111"/>
      <c r="R1466" s="111"/>
      <c r="S1466" s="111"/>
      <c r="T1466" s="1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</row>
    <row r="1467" spans="1:38" ht="1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O1467" s="112"/>
      <c r="P1467" s="111"/>
      <c r="Q1467" s="111"/>
      <c r="R1467" s="111"/>
      <c r="S1467" s="111"/>
      <c r="T1467" s="1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</row>
    <row r="1468" spans="1:38" ht="1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O1468" s="112"/>
      <c r="P1468" s="111"/>
      <c r="Q1468" s="111"/>
      <c r="R1468" s="111"/>
      <c r="S1468" s="111"/>
      <c r="T1468" s="1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</row>
    <row r="1469" spans="1:38" ht="1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O1469" s="112"/>
      <c r="P1469" s="111"/>
      <c r="Q1469" s="111"/>
      <c r="R1469" s="111"/>
      <c r="S1469" s="111"/>
      <c r="T1469" s="1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</row>
    <row r="1470" spans="1:38" ht="1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O1470" s="112"/>
      <c r="P1470" s="111"/>
      <c r="Q1470" s="111"/>
      <c r="R1470" s="111"/>
      <c r="S1470" s="111"/>
      <c r="T1470" s="1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</row>
    <row r="1471" spans="1:38" ht="1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O1471" s="112"/>
      <c r="P1471" s="111"/>
      <c r="Q1471" s="111"/>
      <c r="R1471" s="111"/>
      <c r="S1471" s="111"/>
      <c r="T1471" s="1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</row>
    <row r="1472" spans="1:38" ht="1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O1472" s="112"/>
      <c r="P1472" s="111"/>
      <c r="Q1472" s="111"/>
      <c r="R1472" s="111"/>
      <c r="S1472" s="111"/>
      <c r="T1472" s="1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</row>
    <row r="1473" spans="1:38" ht="1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O1473" s="112"/>
      <c r="P1473" s="111"/>
      <c r="Q1473" s="111"/>
      <c r="R1473" s="111"/>
      <c r="S1473" s="111"/>
      <c r="T1473" s="1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</row>
    <row r="1474" spans="1:38" ht="1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O1474" s="112"/>
      <c r="P1474" s="111"/>
      <c r="Q1474" s="111"/>
      <c r="R1474" s="111"/>
      <c r="S1474" s="111"/>
      <c r="T1474" s="1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</row>
    <row r="1475" spans="1:38" ht="1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O1475" s="112"/>
      <c r="P1475" s="111"/>
      <c r="Q1475" s="111"/>
      <c r="R1475" s="111"/>
      <c r="S1475" s="111"/>
      <c r="T1475" s="1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</row>
    <row r="1476" spans="1:38" ht="1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O1476" s="112"/>
      <c r="P1476" s="111"/>
      <c r="Q1476" s="111"/>
      <c r="R1476" s="111"/>
      <c r="S1476" s="111"/>
      <c r="T1476" s="1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</row>
    <row r="1477" spans="1:38" ht="1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O1477" s="112"/>
      <c r="P1477" s="111"/>
      <c r="Q1477" s="111"/>
      <c r="R1477" s="111"/>
      <c r="S1477" s="111"/>
      <c r="T1477" s="1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</row>
    <row r="1478" spans="1:38" ht="1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O1478" s="112"/>
      <c r="P1478" s="111"/>
      <c r="Q1478" s="111"/>
      <c r="R1478" s="111"/>
      <c r="S1478" s="111"/>
      <c r="T1478" s="1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</row>
    <row r="1479" spans="1:38" ht="1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O1479" s="112"/>
      <c r="P1479" s="111"/>
      <c r="Q1479" s="111"/>
      <c r="R1479" s="111"/>
      <c r="S1479" s="111"/>
      <c r="T1479" s="1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</row>
    <row r="1480" spans="1:38" ht="1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O1480" s="112"/>
      <c r="P1480" s="111"/>
      <c r="Q1480" s="111"/>
      <c r="R1480" s="111"/>
      <c r="S1480" s="111"/>
      <c r="T1480" s="1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</row>
    <row r="1481" spans="1:38" ht="1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O1481" s="112"/>
      <c r="P1481" s="111"/>
      <c r="Q1481" s="111"/>
      <c r="R1481" s="111"/>
      <c r="S1481" s="111"/>
      <c r="T1481" s="1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</row>
    <row r="1482" spans="1:38" ht="1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O1482" s="112"/>
      <c r="P1482" s="111"/>
      <c r="Q1482" s="111"/>
      <c r="R1482" s="111"/>
      <c r="S1482" s="111"/>
      <c r="T1482" s="1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</row>
    <row r="1483" spans="1:38" ht="1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O1483" s="112"/>
      <c r="P1483" s="111"/>
      <c r="Q1483" s="111"/>
      <c r="R1483" s="111"/>
      <c r="S1483" s="111"/>
      <c r="T1483" s="1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</row>
    <row r="1484" spans="1:38" ht="1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O1484" s="112"/>
      <c r="P1484" s="111"/>
      <c r="Q1484" s="111"/>
      <c r="R1484" s="111"/>
      <c r="S1484" s="111"/>
      <c r="T1484" s="1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</row>
    <row r="1485" spans="1:38" ht="1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O1485" s="112"/>
      <c r="P1485" s="111"/>
      <c r="Q1485" s="111"/>
      <c r="R1485" s="111"/>
      <c r="S1485" s="111"/>
      <c r="T1485" s="1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</row>
    <row r="1486" spans="1:38" ht="1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O1486" s="112"/>
      <c r="P1486" s="111"/>
      <c r="Q1486" s="111"/>
      <c r="R1486" s="111"/>
      <c r="S1486" s="111"/>
      <c r="T1486" s="1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</row>
    <row r="1487" spans="1:38" ht="1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O1487" s="112"/>
      <c r="P1487" s="111"/>
      <c r="Q1487" s="111"/>
      <c r="R1487" s="111"/>
      <c r="S1487" s="111"/>
      <c r="T1487" s="1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</row>
    <row r="1488" spans="1:38" ht="1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O1488" s="112"/>
      <c r="P1488" s="111"/>
      <c r="Q1488" s="111"/>
      <c r="R1488" s="111"/>
      <c r="S1488" s="111"/>
      <c r="T1488" s="1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</row>
    <row r="1489" spans="1:38" ht="1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O1489" s="112"/>
      <c r="P1489" s="111"/>
      <c r="Q1489" s="111"/>
      <c r="R1489" s="111"/>
      <c r="S1489" s="111"/>
      <c r="T1489" s="1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</row>
    <row r="1490" spans="1:38" ht="1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O1490" s="112"/>
      <c r="P1490" s="111"/>
      <c r="Q1490" s="111"/>
      <c r="R1490" s="111"/>
      <c r="S1490" s="111"/>
      <c r="T1490" s="1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</row>
    <row r="1491" spans="1:38" ht="1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O1491" s="112"/>
      <c r="P1491" s="111"/>
      <c r="Q1491" s="111"/>
      <c r="R1491" s="111"/>
      <c r="S1491" s="111"/>
      <c r="T1491" s="1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</row>
    <row r="1492" spans="1:38" ht="1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O1492" s="112"/>
      <c r="P1492" s="111"/>
      <c r="Q1492" s="111"/>
      <c r="R1492" s="111"/>
      <c r="S1492" s="111"/>
      <c r="T1492" s="1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</row>
    <row r="1493" spans="1:38" ht="1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O1493" s="112"/>
      <c r="P1493" s="111"/>
      <c r="Q1493" s="111"/>
      <c r="R1493" s="111"/>
      <c r="S1493" s="111"/>
      <c r="T1493" s="1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</row>
    <row r="1494" spans="1:38" ht="1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O1494" s="112"/>
      <c r="P1494" s="111"/>
      <c r="Q1494" s="111"/>
      <c r="R1494" s="111"/>
      <c r="S1494" s="111"/>
      <c r="T1494" s="1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</row>
    <row r="1495" spans="1:38" ht="1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O1495" s="112"/>
      <c r="P1495" s="111"/>
      <c r="Q1495" s="111"/>
      <c r="R1495" s="111"/>
      <c r="S1495" s="111"/>
      <c r="T1495" s="1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</row>
    <row r="1496" spans="1:38" ht="1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O1496" s="112"/>
      <c r="P1496" s="111"/>
      <c r="Q1496" s="111"/>
      <c r="R1496" s="111"/>
      <c r="S1496" s="111"/>
      <c r="T1496" s="1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</row>
    <row r="1497" spans="1:38" ht="1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O1497" s="112"/>
      <c r="P1497" s="111"/>
      <c r="Q1497" s="111"/>
      <c r="R1497" s="111"/>
      <c r="S1497" s="111"/>
      <c r="T1497" s="1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</row>
    <row r="1498" spans="1:38" ht="1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O1498" s="112"/>
      <c r="P1498" s="111"/>
      <c r="Q1498" s="111"/>
      <c r="R1498" s="111"/>
      <c r="S1498" s="111"/>
      <c r="T1498" s="1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</row>
    <row r="1499" spans="1:38" ht="1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O1499" s="112"/>
      <c r="P1499" s="111"/>
      <c r="Q1499" s="111"/>
      <c r="R1499" s="111"/>
      <c r="S1499" s="111"/>
      <c r="T1499" s="1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</row>
    <row r="1500" spans="1:38" ht="1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O1500" s="112"/>
      <c r="P1500" s="111"/>
      <c r="Q1500" s="111"/>
      <c r="R1500" s="111"/>
      <c r="S1500" s="111"/>
      <c r="T1500" s="1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</row>
    <row r="1501" spans="1:38" ht="1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O1501" s="112"/>
      <c r="P1501" s="111"/>
      <c r="Q1501" s="111"/>
      <c r="R1501" s="111"/>
      <c r="S1501" s="111"/>
      <c r="T1501" s="1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</row>
    <row r="1502" spans="1:38" ht="1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O1502" s="112"/>
      <c r="P1502" s="111"/>
      <c r="Q1502" s="111"/>
      <c r="R1502" s="111"/>
      <c r="S1502" s="111"/>
      <c r="T1502" s="1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</row>
    <row r="1503" spans="1:38" ht="15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O1503" s="112"/>
      <c r="P1503" s="111"/>
      <c r="Q1503" s="111"/>
      <c r="R1503" s="111"/>
      <c r="S1503" s="111"/>
      <c r="T1503" s="1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</row>
    <row r="1504" spans="1:38" ht="15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O1504" s="112"/>
      <c r="P1504" s="111"/>
      <c r="Q1504" s="111"/>
      <c r="R1504" s="111"/>
      <c r="S1504" s="111"/>
      <c r="T1504" s="1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</row>
    <row r="1505" spans="1:38" ht="15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O1505" s="112"/>
      <c r="P1505" s="111"/>
      <c r="Q1505" s="111"/>
      <c r="R1505" s="111"/>
      <c r="S1505" s="111"/>
      <c r="T1505" s="1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</row>
    <row r="1506" spans="1:38" ht="15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O1506" s="112"/>
      <c r="P1506" s="111"/>
      <c r="Q1506" s="111"/>
      <c r="R1506" s="111"/>
      <c r="S1506" s="111"/>
      <c r="T1506" s="1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</row>
    <row r="1507" spans="1:38" ht="15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O1507" s="112"/>
      <c r="P1507" s="111"/>
      <c r="Q1507" s="111"/>
      <c r="R1507" s="111"/>
      <c r="S1507" s="111"/>
      <c r="T1507" s="1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</row>
    <row r="1508" spans="1:38" ht="15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O1508" s="112"/>
      <c r="P1508" s="111"/>
      <c r="Q1508" s="111"/>
      <c r="R1508" s="111"/>
      <c r="S1508" s="111"/>
      <c r="T1508" s="1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</row>
    <row r="1509" spans="1:38" ht="15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O1509" s="112"/>
      <c r="P1509" s="111"/>
      <c r="Q1509" s="111"/>
      <c r="R1509" s="111"/>
      <c r="S1509" s="111"/>
      <c r="T1509" s="1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</row>
    <row r="1510" spans="1:38" ht="15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O1510" s="112"/>
      <c r="P1510" s="111"/>
      <c r="Q1510" s="111"/>
      <c r="R1510" s="111"/>
      <c r="S1510" s="111"/>
      <c r="T1510" s="1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</row>
    <row r="1511" spans="1:38" ht="1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O1511" s="112"/>
      <c r="P1511" s="111"/>
      <c r="Q1511" s="111"/>
      <c r="R1511" s="111"/>
      <c r="S1511" s="111"/>
      <c r="T1511" s="1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</row>
    <row r="1512" spans="1:38" ht="15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O1512" s="112"/>
      <c r="P1512" s="111"/>
      <c r="Q1512" s="111"/>
      <c r="R1512" s="111"/>
      <c r="S1512" s="111"/>
      <c r="T1512" s="1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</row>
    <row r="1513" spans="1:38" ht="15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O1513" s="112"/>
      <c r="P1513" s="111"/>
      <c r="Q1513" s="111"/>
      <c r="R1513" s="111"/>
      <c r="S1513" s="111"/>
      <c r="T1513" s="1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</row>
    <row r="1514" spans="1:38" ht="15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O1514" s="112"/>
      <c r="P1514" s="111"/>
      <c r="Q1514" s="111"/>
      <c r="R1514" s="111"/>
      <c r="S1514" s="111"/>
      <c r="T1514" s="1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</row>
    <row r="1515" spans="1:38" ht="15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O1515" s="112"/>
      <c r="P1515" s="111"/>
      <c r="Q1515" s="111"/>
      <c r="R1515" s="111"/>
      <c r="S1515" s="111"/>
      <c r="T1515" s="1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</row>
    <row r="1516" spans="1:38" ht="15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O1516" s="112"/>
      <c r="P1516" s="111"/>
      <c r="Q1516" s="111"/>
      <c r="R1516" s="111"/>
      <c r="S1516" s="111"/>
      <c r="T1516" s="1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</row>
    <row r="1517" spans="1:38" ht="15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O1517" s="112"/>
      <c r="P1517" s="111"/>
      <c r="Q1517" s="111"/>
      <c r="R1517" s="111"/>
      <c r="S1517" s="111"/>
      <c r="T1517" s="1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</row>
    <row r="1518" spans="1:38" ht="15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O1518" s="112"/>
      <c r="P1518" s="111"/>
      <c r="Q1518" s="111"/>
      <c r="R1518" s="111"/>
      <c r="S1518" s="111"/>
      <c r="T1518" s="1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</row>
    <row r="1519" spans="1:38" ht="15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O1519" s="112"/>
      <c r="P1519" s="111"/>
      <c r="Q1519" s="111"/>
      <c r="R1519" s="111"/>
      <c r="S1519" s="111"/>
      <c r="T1519" s="1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</row>
    <row r="1520" spans="1:38" ht="15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O1520" s="112"/>
      <c r="P1520" s="111"/>
      <c r="Q1520" s="111"/>
      <c r="R1520" s="111"/>
      <c r="S1520" s="111"/>
      <c r="T1520" s="1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</row>
    <row r="1521" spans="1:38" ht="15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O1521" s="112"/>
      <c r="P1521" s="111"/>
      <c r="Q1521" s="111"/>
      <c r="R1521" s="111"/>
      <c r="S1521" s="111"/>
      <c r="T1521" s="1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</row>
    <row r="1522" spans="1:38" ht="15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O1522" s="112"/>
      <c r="P1522" s="111"/>
      <c r="Q1522" s="111"/>
      <c r="R1522" s="111"/>
      <c r="S1522" s="111"/>
      <c r="T1522" s="1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</row>
    <row r="1523" spans="1:38" ht="15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O1523" s="112"/>
      <c r="P1523" s="111"/>
      <c r="Q1523" s="111"/>
      <c r="R1523" s="111"/>
      <c r="S1523" s="111"/>
      <c r="T1523" s="1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</row>
    <row r="1524" spans="1:38" ht="15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O1524" s="112"/>
      <c r="P1524" s="111"/>
      <c r="Q1524" s="111"/>
      <c r="R1524" s="111"/>
      <c r="S1524" s="111"/>
      <c r="T1524" s="1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</row>
    <row r="1525" spans="1:38" ht="15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O1525" s="112"/>
      <c r="P1525" s="111"/>
      <c r="Q1525" s="111"/>
      <c r="R1525" s="111"/>
      <c r="S1525" s="111"/>
      <c r="T1525" s="1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</row>
    <row r="1526" spans="1:38" ht="15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O1526" s="112"/>
      <c r="P1526" s="111"/>
      <c r="Q1526" s="111"/>
      <c r="R1526" s="111"/>
      <c r="S1526" s="111"/>
      <c r="T1526" s="1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</row>
    <row r="1527" spans="1:38" ht="15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O1527" s="112"/>
      <c r="P1527" s="111"/>
      <c r="Q1527" s="111"/>
      <c r="R1527" s="111"/>
      <c r="S1527" s="111"/>
      <c r="T1527" s="1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</row>
    <row r="1528" spans="1:38" ht="15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O1528" s="112"/>
      <c r="P1528" s="111"/>
      <c r="Q1528" s="111"/>
      <c r="R1528" s="111"/>
      <c r="S1528" s="111"/>
      <c r="T1528" s="1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</row>
    <row r="1529" spans="1:38" ht="15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O1529" s="112"/>
      <c r="P1529" s="111"/>
      <c r="Q1529" s="111"/>
      <c r="R1529" s="111"/>
      <c r="S1529" s="111"/>
      <c r="T1529" s="1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</row>
    <row r="1530" spans="1:38" ht="15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O1530" s="112"/>
      <c r="P1530" s="111"/>
      <c r="Q1530" s="111"/>
      <c r="R1530" s="111"/>
      <c r="S1530" s="111"/>
      <c r="T1530" s="1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</row>
    <row r="1531" spans="1:38" ht="15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O1531" s="112"/>
      <c r="P1531" s="111"/>
      <c r="Q1531" s="111"/>
      <c r="R1531" s="111"/>
      <c r="S1531" s="111"/>
      <c r="T1531" s="1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</row>
    <row r="1532" spans="1:38" ht="15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O1532" s="112"/>
      <c r="P1532" s="111"/>
      <c r="Q1532" s="111"/>
      <c r="R1532" s="111"/>
      <c r="S1532" s="111"/>
      <c r="T1532" s="1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</row>
    <row r="1533" spans="1:38" ht="15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O1533" s="112"/>
      <c r="P1533" s="111"/>
      <c r="Q1533" s="111"/>
      <c r="R1533" s="111"/>
      <c r="S1533" s="111"/>
      <c r="T1533" s="1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</row>
    <row r="1534" spans="1:38" ht="15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O1534" s="112"/>
      <c r="P1534" s="111"/>
      <c r="Q1534" s="111"/>
      <c r="R1534" s="111"/>
      <c r="S1534" s="111"/>
      <c r="T1534" s="1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</row>
    <row r="1535" spans="1:38" ht="15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O1535" s="112"/>
      <c r="P1535" s="111"/>
      <c r="Q1535" s="111"/>
      <c r="R1535" s="111"/>
      <c r="S1535" s="111"/>
      <c r="T1535" s="1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</row>
    <row r="1536" spans="1:38" ht="15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O1536" s="112"/>
      <c r="P1536" s="111"/>
      <c r="Q1536" s="111"/>
      <c r="R1536" s="111"/>
      <c r="S1536" s="111"/>
      <c r="T1536" s="1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</row>
    <row r="1537" spans="1:38" ht="15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O1537" s="112"/>
      <c r="P1537" s="111"/>
      <c r="Q1537" s="111"/>
      <c r="R1537" s="111"/>
      <c r="S1537" s="111"/>
      <c r="T1537" s="1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</row>
    <row r="1538" spans="1:38" ht="15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O1538" s="112"/>
      <c r="P1538" s="111"/>
      <c r="Q1538" s="111"/>
      <c r="R1538" s="111"/>
      <c r="S1538" s="111"/>
      <c r="T1538" s="1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</row>
    <row r="1539" spans="1:38" ht="15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O1539" s="112"/>
      <c r="P1539" s="111"/>
      <c r="Q1539" s="111"/>
      <c r="R1539" s="111"/>
      <c r="S1539" s="111"/>
      <c r="T1539" s="1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</row>
    <row r="1540" spans="1:38" ht="15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O1540" s="112"/>
      <c r="P1540" s="111"/>
      <c r="Q1540" s="111"/>
      <c r="R1540" s="111"/>
      <c r="S1540" s="111"/>
      <c r="T1540" s="1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</row>
    <row r="1541" spans="1:38" ht="15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O1541" s="112"/>
      <c r="P1541" s="111"/>
      <c r="Q1541" s="111"/>
      <c r="R1541" s="111"/>
      <c r="S1541" s="111"/>
      <c r="T1541" s="1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</row>
    <row r="1542" spans="1:38" ht="15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O1542" s="112"/>
      <c r="P1542" s="111"/>
      <c r="Q1542" s="111"/>
      <c r="R1542" s="111"/>
      <c r="S1542" s="111"/>
      <c r="T1542" s="1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</row>
    <row r="1543" spans="1:38" ht="1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O1543" s="112"/>
      <c r="P1543" s="111"/>
      <c r="Q1543" s="111"/>
      <c r="R1543" s="111"/>
      <c r="S1543" s="111"/>
      <c r="T1543" s="1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</row>
    <row r="1544" spans="1:38" ht="15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O1544" s="112"/>
      <c r="P1544" s="111"/>
      <c r="Q1544" s="111"/>
      <c r="R1544" s="111"/>
      <c r="S1544" s="111"/>
      <c r="T1544" s="1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</row>
    <row r="1545" spans="1:38" ht="15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O1545" s="112"/>
      <c r="P1545" s="111"/>
      <c r="Q1545" s="111"/>
      <c r="R1545" s="111"/>
      <c r="S1545" s="111"/>
      <c r="T1545" s="1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</row>
    <row r="1546" spans="1:38" ht="15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O1546" s="112"/>
      <c r="P1546" s="111"/>
      <c r="Q1546" s="111"/>
      <c r="R1546" s="111"/>
      <c r="S1546" s="111"/>
      <c r="T1546" s="1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</row>
    <row r="1547" spans="1:38" ht="15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O1547" s="112"/>
      <c r="P1547" s="111"/>
      <c r="Q1547" s="111"/>
      <c r="R1547" s="111"/>
      <c r="S1547" s="111"/>
      <c r="T1547" s="1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</row>
    <row r="1548" spans="1:38" ht="15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O1548" s="112"/>
      <c r="P1548" s="111"/>
      <c r="Q1548" s="111"/>
      <c r="R1548" s="111"/>
      <c r="S1548" s="111"/>
      <c r="T1548" s="1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</row>
    <row r="1549" spans="1:38" ht="15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O1549" s="112"/>
      <c r="P1549" s="111"/>
      <c r="Q1549" s="111"/>
      <c r="R1549" s="111"/>
      <c r="S1549" s="111"/>
      <c r="T1549" s="1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</row>
    <row r="1550" spans="1:38" ht="15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O1550" s="112"/>
      <c r="P1550" s="111"/>
      <c r="Q1550" s="111"/>
      <c r="R1550" s="111"/>
      <c r="S1550" s="111"/>
      <c r="T1550" s="1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</row>
    <row r="1551" spans="1:38" ht="15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O1551" s="112"/>
      <c r="P1551" s="111"/>
      <c r="Q1551" s="111"/>
      <c r="R1551" s="111"/>
      <c r="S1551" s="111"/>
      <c r="T1551" s="1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</row>
    <row r="1552" spans="1:38" ht="15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O1552" s="112"/>
      <c r="P1552" s="111"/>
      <c r="Q1552" s="111"/>
      <c r="R1552" s="111"/>
      <c r="S1552" s="111"/>
      <c r="T1552" s="1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</row>
    <row r="1553" spans="1:38" ht="15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O1553" s="112"/>
      <c r="P1553" s="111"/>
      <c r="Q1553" s="111"/>
      <c r="R1553" s="111"/>
      <c r="S1553" s="111"/>
      <c r="T1553" s="1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</row>
    <row r="1554" spans="1:38" ht="15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O1554" s="112"/>
      <c r="P1554" s="111"/>
      <c r="Q1554" s="111"/>
      <c r="R1554" s="111"/>
      <c r="S1554" s="111"/>
      <c r="T1554" s="1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</row>
    <row r="1555" spans="1:38" ht="15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O1555" s="112"/>
      <c r="P1555" s="111"/>
      <c r="Q1555" s="111"/>
      <c r="R1555" s="111"/>
      <c r="S1555" s="111"/>
      <c r="T1555" s="1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</row>
    <row r="1556" spans="1:38" ht="15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O1556" s="112"/>
      <c r="P1556" s="111"/>
      <c r="Q1556" s="111"/>
      <c r="R1556" s="111"/>
      <c r="S1556" s="111"/>
      <c r="T1556" s="1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</row>
    <row r="1557" spans="1:38" ht="15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O1557" s="112"/>
      <c r="P1557" s="111"/>
      <c r="Q1557" s="111"/>
      <c r="R1557" s="111"/>
      <c r="S1557" s="111"/>
      <c r="T1557" s="1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</row>
    <row r="1558" spans="1:38" ht="15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O1558" s="112"/>
      <c r="P1558" s="111"/>
      <c r="Q1558" s="111"/>
      <c r="R1558" s="111"/>
      <c r="S1558" s="111"/>
      <c r="T1558" s="1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</row>
    <row r="1559" spans="1:38" ht="15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O1559" s="112"/>
      <c r="P1559" s="111"/>
      <c r="Q1559" s="111"/>
      <c r="R1559" s="111"/>
      <c r="S1559" s="111"/>
      <c r="T1559" s="1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</row>
    <row r="1560" spans="1:38" ht="15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O1560" s="112"/>
      <c r="P1560" s="111"/>
      <c r="Q1560" s="111"/>
      <c r="R1560" s="111"/>
      <c r="S1560" s="111"/>
      <c r="T1560" s="1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</row>
    <row r="1561" spans="1:38" ht="1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O1561" s="112"/>
      <c r="P1561" s="111"/>
      <c r="Q1561" s="111"/>
      <c r="R1561" s="111"/>
      <c r="S1561" s="111"/>
      <c r="T1561" s="1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</row>
    <row r="1562" spans="1:38" ht="15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O1562" s="112"/>
      <c r="P1562" s="111"/>
      <c r="Q1562" s="111"/>
      <c r="R1562" s="111"/>
      <c r="S1562" s="111"/>
      <c r="T1562" s="1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</row>
    <row r="1563" spans="1:38" ht="15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O1563" s="112"/>
      <c r="P1563" s="111"/>
      <c r="Q1563" s="111"/>
      <c r="R1563" s="111"/>
      <c r="S1563" s="111"/>
      <c r="T1563" s="1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</row>
    <row r="1564" spans="1:38" ht="15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O1564" s="112"/>
      <c r="P1564" s="111"/>
      <c r="Q1564" s="111"/>
      <c r="R1564" s="111"/>
      <c r="S1564" s="111"/>
      <c r="T1564" s="1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</row>
    <row r="1565" spans="1:38" ht="15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O1565" s="112"/>
      <c r="P1565" s="111"/>
      <c r="Q1565" s="111"/>
      <c r="R1565" s="111"/>
      <c r="S1565" s="111"/>
      <c r="T1565" s="1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</row>
    <row r="1566" spans="1:38" ht="15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O1566" s="112"/>
      <c r="P1566" s="111"/>
      <c r="Q1566" s="111"/>
      <c r="R1566" s="111"/>
      <c r="S1566" s="111"/>
      <c r="T1566" s="1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</row>
    <row r="1567" spans="1:38" ht="15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O1567" s="112"/>
      <c r="P1567" s="111"/>
      <c r="Q1567" s="111"/>
      <c r="R1567" s="111"/>
      <c r="S1567" s="111"/>
      <c r="T1567" s="1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</row>
    <row r="1568" spans="1:38" ht="15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O1568" s="112"/>
      <c r="P1568" s="111"/>
      <c r="Q1568" s="111"/>
      <c r="R1568" s="111"/>
      <c r="S1568" s="111"/>
      <c r="T1568" s="1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</row>
    <row r="1569" spans="1:38" ht="15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O1569" s="112"/>
      <c r="P1569" s="111"/>
      <c r="Q1569" s="111"/>
      <c r="R1569" s="111"/>
      <c r="S1569" s="111"/>
      <c r="T1569" s="1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</row>
    <row r="1570" spans="1:38" ht="15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O1570" s="112"/>
      <c r="P1570" s="111"/>
      <c r="Q1570" s="111"/>
      <c r="R1570" s="111"/>
      <c r="S1570" s="111"/>
      <c r="T1570" s="1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</row>
    <row r="1571" spans="1:38" ht="15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O1571" s="112"/>
      <c r="P1571" s="111"/>
      <c r="Q1571" s="111"/>
      <c r="R1571" s="111"/>
      <c r="S1571" s="111"/>
      <c r="T1571" s="1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</row>
    <row r="1572" spans="1:38" ht="15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O1572" s="112"/>
      <c r="P1572" s="111"/>
      <c r="Q1572" s="111"/>
      <c r="R1572" s="111"/>
      <c r="S1572" s="111"/>
      <c r="T1572" s="1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</row>
    <row r="1573" spans="1:38" ht="15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O1573" s="112"/>
      <c r="P1573" s="111"/>
      <c r="Q1573" s="111"/>
      <c r="R1573" s="111"/>
      <c r="S1573" s="111"/>
      <c r="T1573" s="1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</row>
    <row r="1574" spans="1:38" ht="15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O1574" s="112"/>
      <c r="P1574" s="111"/>
      <c r="Q1574" s="111"/>
      <c r="R1574" s="111"/>
      <c r="S1574" s="111"/>
      <c r="T1574" s="1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</row>
    <row r="1575" spans="1:38" ht="15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O1575" s="112"/>
      <c r="P1575" s="111"/>
      <c r="Q1575" s="111"/>
      <c r="R1575" s="111"/>
      <c r="S1575" s="111"/>
      <c r="T1575" s="1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</row>
    <row r="1576" spans="1:38" ht="15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O1576" s="112"/>
      <c r="P1576" s="111"/>
      <c r="Q1576" s="111"/>
      <c r="R1576" s="111"/>
      <c r="S1576" s="111"/>
      <c r="T1576" s="1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</row>
    <row r="1577" spans="1:38" ht="15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O1577" s="112"/>
      <c r="P1577" s="111"/>
      <c r="Q1577" s="111"/>
      <c r="R1577" s="111"/>
      <c r="S1577" s="111"/>
      <c r="T1577" s="1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</row>
    <row r="1578" spans="1:38" ht="15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O1578" s="112"/>
      <c r="P1578" s="111"/>
      <c r="Q1578" s="111"/>
      <c r="R1578" s="111"/>
      <c r="S1578" s="111"/>
      <c r="T1578" s="1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</row>
    <row r="1579" spans="1:38" ht="15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O1579" s="112"/>
      <c r="P1579" s="111"/>
      <c r="Q1579" s="111"/>
      <c r="R1579" s="111"/>
      <c r="S1579" s="111"/>
      <c r="T1579" s="1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</row>
    <row r="1580" spans="1:38" ht="15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O1580" s="112"/>
      <c r="P1580" s="111"/>
      <c r="Q1580" s="111"/>
      <c r="R1580" s="111"/>
      <c r="S1580" s="111"/>
      <c r="T1580" s="1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</row>
    <row r="1581" spans="1:38" ht="15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O1581" s="112"/>
      <c r="P1581" s="111"/>
      <c r="Q1581" s="111"/>
      <c r="R1581" s="111"/>
      <c r="S1581" s="111"/>
      <c r="T1581" s="1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</row>
    <row r="1582" spans="1:38" ht="15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O1582" s="112"/>
      <c r="P1582" s="111"/>
      <c r="Q1582" s="111"/>
      <c r="R1582" s="111"/>
      <c r="S1582" s="111"/>
      <c r="T1582" s="1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</row>
    <row r="1583" spans="1:38" ht="15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O1583" s="112"/>
      <c r="P1583" s="111"/>
      <c r="Q1583" s="111"/>
      <c r="R1583" s="111"/>
      <c r="S1583" s="111"/>
      <c r="T1583" s="1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</row>
    <row r="1584" spans="1:38" ht="1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O1584" s="112"/>
      <c r="P1584" s="111"/>
      <c r="Q1584" s="111"/>
      <c r="R1584" s="111"/>
      <c r="S1584" s="111"/>
      <c r="T1584" s="1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</row>
    <row r="1585" spans="1:38" ht="15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O1585" s="112"/>
      <c r="P1585" s="111"/>
      <c r="Q1585" s="111"/>
      <c r="R1585" s="111"/>
      <c r="S1585" s="111"/>
      <c r="T1585" s="1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</row>
    <row r="1586" spans="1:38" ht="15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O1586" s="112"/>
      <c r="P1586" s="111"/>
      <c r="Q1586" s="111"/>
      <c r="R1586" s="111"/>
      <c r="S1586" s="111"/>
      <c r="T1586" s="1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</row>
    <row r="1587" spans="1:38" ht="1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O1587" s="112"/>
      <c r="P1587" s="111"/>
      <c r="Q1587" s="111"/>
      <c r="R1587" s="111"/>
      <c r="S1587" s="111"/>
      <c r="T1587" s="1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</row>
    <row r="1588" spans="1:38" ht="15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O1588" s="112"/>
      <c r="P1588" s="111"/>
      <c r="Q1588" s="111"/>
      <c r="R1588" s="111"/>
      <c r="S1588" s="111"/>
      <c r="T1588" s="1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</row>
    <row r="1589" spans="1:38" ht="15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O1589" s="112"/>
      <c r="P1589" s="111"/>
      <c r="Q1589" s="111"/>
      <c r="R1589" s="111"/>
      <c r="S1589" s="111"/>
      <c r="T1589" s="1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</row>
    <row r="1590" spans="1:38" ht="15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O1590" s="112"/>
      <c r="P1590" s="111"/>
      <c r="Q1590" s="111"/>
      <c r="R1590" s="111"/>
      <c r="S1590" s="111"/>
      <c r="T1590" s="1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</row>
    <row r="1591" spans="1:38" ht="15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O1591" s="112"/>
      <c r="P1591" s="111"/>
      <c r="Q1591" s="111"/>
      <c r="R1591" s="111"/>
      <c r="S1591" s="111"/>
      <c r="T1591" s="1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</row>
    <row r="1592" spans="1:38" ht="15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O1592" s="112"/>
      <c r="P1592" s="111"/>
      <c r="Q1592" s="111"/>
      <c r="R1592" s="111"/>
      <c r="S1592" s="111"/>
      <c r="T1592" s="1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</row>
    <row r="1593" spans="1:38" ht="15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O1593" s="112"/>
      <c r="P1593" s="111"/>
      <c r="Q1593" s="111"/>
      <c r="R1593" s="111"/>
      <c r="S1593" s="111"/>
      <c r="T1593" s="1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</row>
    <row r="1594" spans="1:38" ht="15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O1594" s="112"/>
      <c r="P1594" s="111"/>
      <c r="Q1594" s="111"/>
      <c r="R1594" s="111"/>
      <c r="S1594" s="111"/>
      <c r="T1594" s="1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</row>
    <row r="1595" spans="1:38" ht="1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O1595" s="112"/>
      <c r="P1595" s="111"/>
      <c r="Q1595" s="111"/>
      <c r="R1595" s="111"/>
      <c r="S1595" s="111"/>
      <c r="T1595" s="1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</row>
    <row r="1596" spans="1:38" ht="15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O1596" s="112"/>
      <c r="P1596" s="111"/>
      <c r="Q1596" s="111"/>
      <c r="R1596" s="111"/>
      <c r="S1596" s="111"/>
      <c r="T1596" s="1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</row>
    <row r="1597" spans="1:38" ht="15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O1597" s="112"/>
      <c r="P1597" s="111"/>
      <c r="Q1597" s="111"/>
      <c r="R1597" s="111"/>
      <c r="S1597" s="111"/>
      <c r="T1597" s="1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</row>
    <row r="1598" spans="1:38" ht="15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O1598" s="112"/>
      <c r="P1598" s="111"/>
      <c r="Q1598" s="111"/>
      <c r="R1598" s="111"/>
      <c r="S1598" s="111"/>
      <c r="T1598" s="1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</row>
    <row r="1599" spans="1:38" ht="15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O1599" s="112"/>
      <c r="P1599" s="111"/>
      <c r="Q1599" s="111"/>
      <c r="R1599" s="111"/>
      <c r="S1599" s="111"/>
      <c r="T1599" s="1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</row>
    <row r="1600" spans="1:38" ht="15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O1600" s="112"/>
      <c r="P1600" s="111"/>
      <c r="Q1600" s="111"/>
      <c r="R1600" s="111"/>
      <c r="S1600" s="111"/>
      <c r="T1600" s="1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</row>
    <row r="1601" spans="1:38" ht="15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O1601" s="112"/>
      <c r="P1601" s="111"/>
      <c r="Q1601" s="111"/>
      <c r="R1601" s="111"/>
      <c r="S1601" s="111"/>
      <c r="T1601" s="1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</row>
    <row r="1602" spans="1:38" ht="15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O1602" s="112"/>
      <c r="P1602" s="111"/>
      <c r="Q1602" s="111"/>
      <c r="R1602" s="111"/>
      <c r="S1602" s="111"/>
      <c r="T1602" s="1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</row>
    <row r="1603" spans="1:38" ht="15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O1603" s="112"/>
      <c r="P1603" s="111"/>
      <c r="Q1603" s="111"/>
      <c r="R1603" s="111"/>
      <c r="S1603" s="111"/>
      <c r="T1603" s="1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</row>
    <row r="1604" spans="1:38" ht="15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O1604" s="112"/>
      <c r="P1604" s="111"/>
      <c r="Q1604" s="111"/>
      <c r="R1604" s="111"/>
      <c r="S1604" s="111"/>
      <c r="T1604" s="1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</row>
    <row r="1605" spans="1:38" ht="15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O1605" s="112"/>
      <c r="P1605" s="111"/>
      <c r="Q1605" s="111"/>
      <c r="R1605" s="111"/>
      <c r="S1605" s="111"/>
      <c r="T1605" s="1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</row>
    <row r="1606" spans="1:38" ht="15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O1606" s="112"/>
      <c r="P1606" s="111"/>
      <c r="Q1606" s="111"/>
      <c r="R1606" s="111"/>
      <c r="S1606" s="111"/>
      <c r="T1606" s="1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</row>
    <row r="1607" spans="1:38" ht="15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O1607" s="112"/>
      <c r="P1607" s="111"/>
      <c r="Q1607" s="111"/>
      <c r="R1607" s="111"/>
      <c r="S1607" s="111"/>
      <c r="T1607" s="1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</row>
    <row r="1608" spans="1:38" ht="15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O1608" s="112"/>
      <c r="P1608" s="111"/>
      <c r="Q1608" s="111"/>
      <c r="R1608" s="111"/>
      <c r="S1608" s="111"/>
      <c r="T1608" s="1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</row>
    <row r="1609" spans="1:38" ht="15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O1609" s="112"/>
      <c r="P1609" s="111"/>
      <c r="Q1609" s="111"/>
      <c r="R1609" s="111"/>
      <c r="S1609" s="111"/>
      <c r="T1609" s="1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</row>
    <row r="1610" spans="1:38" ht="15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O1610" s="112"/>
      <c r="P1610" s="111"/>
      <c r="Q1610" s="111"/>
      <c r="R1610" s="111"/>
      <c r="S1610" s="111"/>
      <c r="T1610" s="1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</row>
    <row r="1611" spans="1:38" ht="15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O1611" s="112"/>
      <c r="P1611" s="111"/>
      <c r="Q1611" s="111"/>
      <c r="R1611" s="111"/>
      <c r="S1611" s="111"/>
      <c r="T1611" s="1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</row>
    <row r="1612" spans="1:38" ht="15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O1612" s="112"/>
      <c r="P1612" s="111"/>
      <c r="Q1612" s="111"/>
      <c r="R1612" s="111"/>
      <c r="S1612" s="111"/>
      <c r="T1612" s="1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</row>
    <row r="1613" spans="1:38" ht="15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O1613" s="112"/>
      <c r="P1613" s="111"/>
      <c r="Q1613" s="111"/>
      <c r="R1613" s="111"/>
      <c r="S1613" s="111"/>
      <c r="T1613" s="1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</row>
    <row r="1614" spans="1:38" ht="15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O1614" s="112"/>
      <c r="P1614" s="111"/>
      <c r="Q1614" s="111"/>
      <c r="R1614" s="111"/>
      <c r="S1614" s="111"/>
      <c r="T1614" s="1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</row>
    <row r="1615" spans="1:38" ht="15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O1615" s="112"/>
      <c r="P1615" s="111"/>
      <c r="Q1615" s="111"/>
      <c r="R1615" s="111"/>
      <c r="S1615" s="111"/>
      <c r="T1615" s="1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</row>
    <row r="1616" spans="1:38" ht="15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O1616" s="112"/>
      <c r="P1616" s="111"/>
      <c r="Q1616" s="111"/>
      <c r="R1616" s="111"/>
      <c r="S1616" s="111"/>
      <c r="T1616" s="1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</row>
    <row r="1617" spans="1:38" ht="15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O1617" s="112"/>
      <c r="P1617" s="111"/>
      <c r="Q1617" s="111"/>
      <c r="R1617" s="111"/>
      <c r="S1617" s="111"/>
      <c r="T1617" s="1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</row>
    <row r="1618" spans="1:38" ht="15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O1618" s="112"/>
      <c r="P1618" s="111"/>
      <c r="Q1618" s="111"/>
      <c r="R1618" s="111"/>
      <c r="S1618" s="111"/>
      <c r="T1618" s="1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</row>
    <row r="1619" spans="1:38" ht="15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O1619" s="112"/>
      <c r="P1619" s="111"/>
      <c r="Q1619" s="111"/>
      <c r="R1619" s="111"/>
      <c r="S1619" s="111"/>
      <c r="T1619" s="1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</row>
    <row r="1620" spans="1:38" ht="15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O1620" s="112"/>
      <c r="P1620" s="111"/>
      <c r="Q1620" s="111"/>
      <c r="R1620" s="111"/>
      <c r="S1620" s="111"/>
      <c r="T1620" s="1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</row>
    <row r="1621" spans="1:38" ht="15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O1621" s="112"/>
      <c r="P1621" s="111"/>
      <c r="Q1621" s="111"/>
      <c r="R1621" s="111"/>
      <c r="S1621" s="111"/>
      <c r="T1621" s="1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</row>
    <row r="1622" spans="1:38" ht="15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O1622" s="112"/>
      <c r="P1622" s="111"/>
      <c r="Q1622" s="111"/>
      <c r="R1622" s="111"/>
      <c r="S1622" s="111"/>
      <c r="T1622" s="1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</row>
    <row r="1623" spans="1:38" ht="15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O1623" s="112"/>
      <c r="P1623" s="111"/>
      <c r="Q1623" s="111"/>
      <c r="R1623" s="111"/>
      <c r="S1623" s="111"/>
      <c r="T1623" s="1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</row>
    <row r="1624" spans="1:38" ht="15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O1624" s="112"/>
      <c r="P1624" s="111"/>
      <c r="Q1624" s="111"/>
      <c r="R1624" s="111"/>
      <c r="S1624" s="111"/>
      <c r="T1624" s="1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</row>
    <row r="1625" spans="1:38" ht="15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O1625" s="112"/>
      <c r="P1625" s="111"/>
      <c r="Q1625" s="111"/>
      <c r="R1625" s="111"/>
      <c r="S1625" s="111"/>
      <c r="T1625" s="1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</row>
    <row r="1626" spans="1:38" ht="15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O1626" s="112"/>
      <c r="P1626" s="111"/>
      <c r="Q1626" s="111"/>
      <c r="R1626" s="111"/>
      <c r="S1626" s="111"/>
      <c r="T1626" s="1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</row>
    <row r="1627" spans="1:38" ht="15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O1627" s="112"/>
      <c r="P1627" s="111"/>
      <c r="Q1627" s="111"/>
      <c r="R1627" s="111"/>
      <c r="S1627" s="111"/>
      <c r="T1627" s="1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</row>
    <row r="1628" spans="1:38" ht="15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O1628" s="112"/>
      <c r="P1628" s="111"/>
      <c r="Q1628" s="111"/>
      <c r="R1628" s="111"/>
      <c r="S1628" s="111"/>
      <c r="T1628" s="1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</row>
    <row r="1629" spans="1:38" ht="15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O1629" s="112"/>
      <c r="P1629" s="111"/>
      <c r="Q1629" s="111"/>
      <c r="R1629" s="111"/>
      <c r="S1629" s="111"/>
      <c r="T1629" s="1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</row>
    <row r="1630" spans="1:38" ht="15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O1630" s="112"/>
      <c r="P1630" s="111"/>
      <c r="Q1630" s="111"/>
      <c r="R1630" s="111"/>
      <c r="S1630" s="111"/>
      <c r="T1630" s="1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</row>
    <row r="1631" spans="1:38" ht="15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O1631" s="112"/>
      <c r="P1631" s="111"/>
      <c r="Q1631" s="111"/>
      <c r="R1631" s="111"/>
      <c r="S1631" s="111"/>
      <c r="T1631" s="1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</row>
    <row r="1632" spans="1:38" ht="15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O1632" s="112"/>
      <c r="P1632" s="111"/>
      <c r="Q1632" s="111"/>
      <c r="R1632" s="111"/>
      <c r="S1632" s="111"/>
      <c r="T1632" s="1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</row>
    <row r="1633" spans="1:38" ht="15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O1633" s="112"/>
      <c r="P1633" s="111"/>
      <c r="Q1633" s="111"/>
      <c r="R1633" s="111"/>
      <c r="S1633" s="111"/>
      <c r="T1633" s="1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</row>
    <row r="1634" spans="1:38" ht="1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O1634" s="112"/>
      <c r="P1634" s="111"/>
      <c r="Q1634" s="111"/>
      <c r="R1634" s="111"/>
      <c r="S1634" s="111"/>
      <c r="T1634" s="1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</row>
    <row r="1635" spans="1:38" ht="15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O1635" s="112"/>
      <c r="P1635" s="111"/>
      <c r="Q1635" s="111"/>
      <c r="R1635" s="111"/>
      <c r="S1635" s="111"/>
      <c r="T1635" s="1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</row>
    <row r="1636" spans="1:38" ht="15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O1636" s="112"/>
      <c r="P1636" s="111"/>
      <c r="Q1636" s="111"/>
      <c r="R1636" s="111"/>
      <c r="S1636" s="111"/>
      <c r="T1636" s="1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</row>
    <row r="1637" spans="1:38" ht="15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O1637" s="112"/>
      <c r="P1637" s="111"/>
      <c r="Q1637" s="111"/>
      <c r="R1637" s="111"/>
      <c r="S1637" s="111"/>
      <c r="T1637" s="1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</row>
    <row r="1638" spans="1:38" ht="15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O1638" s="112"/>
      <c r="P1638" s="111"/>
      <c r="Q1638" s="111"/>
      <c r="R1638" s="111"/>
      <c r="S1638" s="111"/>
      <c r="T1638" s="1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</row>
    <row r="1639" spans="1:38" ht="15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O1639" s="112"/>
      <c r="P1639" s="111"/>
      <c r="Q1639" s="111"/>
      <c r="R1639" s="111"/>
      <c r="S1639" s="111"/>
      <c r="T1639" s="1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</row>
    <row r="1640" spans="1:38" ht="15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O1640" s="112"/>
      <c r="P1640" s="111"/>
      <c r="Q1640" s="111"/>
      <c r="R1640" s="111"/>
      <c r="S1640" s="111"/>
      <c r="T1640" s="1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</row>
    <row r="1641" spans="1:38" ht="15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O1641" s="112"/>
      <c r="P1641" s="111"/>
      <c r="Q1641" s="111"/>
      <c r="R1641" s="111"/>
      <c r="S1641" s="111"/>
      <c r="T1641" s="1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</row>
    <row r="1642" spans="1:38" ht="15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O1642" s="112"/>
      <c r="P1642" s="111"/>
      <c r="Q1642" s="111"/>
      <c r="R1642" s="111"/>
      <c r="S1642" s="111"/>
      <c r="T1642" s="1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</row>
    <row r="1643" spans="1:38" ht="15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O1643" s="112"/>
      <c r="P1643" s="111"/>
      <c r="Q1643" s="111"/>
      <c r="R1643" s="111"/>
      <c r="S1643" s="111"/>
      <c r="T1643" s="1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</row>
    <row r="1644" spans="1:38" ht="15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O1644" s="112"/>
      <c r="P1644" s="111"/>
      <c r="Q1644" s="111"/>
      <c r="R1644" s="111"/>
      <c r="S1644" s="111"/>
      <c r="T1644" s="1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</row>
    <row r="1645" spans="1:38" ht="15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O1645" s="112"/>
      <c r="P1645" s="111"/>
      <c r="Q1645" s="111"/>
      <c r="R1645" s="111"/>
      <c r="S1645" s="111"/>
      <c r="T1645" s="1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</row>
    <row r="1646" spans="1:38" ht="15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O1646" s="112"/>
      <c r="P1646" s="111"/>
      <c r="Q1646" s="111"/>
      <c r="R1646" s="111"/>
      <c r="S1646" s="111"/>
      <c r="T1646" s="1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</row>
    <row r="1647" spans="1:38" ht="15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O1647" s="112"/>
      <c r="P1647" s="111"/>
      <c r="Q1647" s="111"/>
      <c r="R1647" s="111"/>
      <c r="S1647" s="111"/>
      <c r="T1647" s="1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</row>
    <row r="1648" spans="1:38" ht="15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O1648" s="112"/>
      <c r="P1648" s="111"/>
      <c r="Q1648" s="111"/>
      <c r="R1648" s="111"/>
      <c r="S1648" s="111"/>
      <c r="T1648" s="1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</row>
    <row r="1649" spans="1:38" ht="15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O1649" s="112"/>
      <c r="P1649" s="111"/>
      <c r="Q1649" s="111"/>
      <c r="R1649" s="111"/>
      <c r="S1649" s="111"/>
      <c r="T1649" s="1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</row>
    <row r="1650" spans="1:38" ht="15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O1650" s="112"/>
      <c r="P1650" s="111"/>
      <c r="Q1650" s="111"/>
      <c r="R1650" s="111"/>
      <c r="S1650" s="111"/>
      <c r="T1650" s="1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</row>
    <row r="1651" spans="1:38" ht="15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O1651" s="112"/>
      <c r="P1651" s="111"/>
      <c r="Q1651" s="111"/>
      <c r="R1651" s="111"/>
      <c r="S1651" s="111"/>
      <c r="T1651" s="1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</row>
    <row r="1652" spans="1:38" ht="15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O1652" s="112"/>
      <c r="P1652" s="111"/>
      <c r="Q1652" s="111"/>
      <c r="R1652" s="111"/>
      <c r="S1652" s="111"/>
      <c r="T1652" s="1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</row>
    <row r="1653" spans="1:38" ht="15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O1653" s="112"/>
      <c r="P1653" s="111"/>
      <c r="Q1653" s="111"/>
      <c r="R1653" s="111"/>
      <c r="S1653" s="111"/>
      <c r="T1653" s="1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</row>
    <row r="1654" spans="1:38" ht="15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O1654" s="112"/>
      <c r="P1654" s="111"/>
      <c r="Q1654" s="111"/>
      <c r="R1654" s="111"/>
      <c r="S1654" s="111"/>
      <c r="T1654" s="1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</row>
    <row r="1655" spans="1:38" ht="15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O1655" s="112"/>
      <c r="P1655" s="111"/>
      <c r="Q1655" s="111"/>
      <c r="R1655" s="111"/>
      <c r="S1655" s="111"/>
      <c r="T1655" s="1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</row>
    <row r="1656" spans="1:38" ht="15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O1656" s="112"/>
      <c r="P1656" s="111"/>
      <c r="Q1656" s="111"/>
      <c r="R1656" s="111"/>
      <c r="S1656" s="111"/>
      <c r="T1656" s="1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</row>
    <row r="1657" spans="1:38" ht="15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O1657" s="112"/>
      <c r="P1657" s="111"/>
      <c r="Q1657" s="111"/>
      <c r="R1657" s="111"/>
      <c r="S1657" s="111"/>
      <c r="T1657" s="1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</row>
    <row r="1658" spans="1:38" ht="15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O1658" s="112"/>
      <c r="P1658" s="111"/>
      <c r="Q1658" s="111"/>
      <c r="R1658" s="111"/>
      <c r="S1658" s="111"/>
      <c r="T1658" s="1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</row>
    <row r="1659" spans="1:38" ht="15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O1659" s="112"/>
      <c r="P1659" s="111"/>
      <c r="Q1659" s="111"/>
      <c r="R1659" s="111"/>
      <c r="S1659" s="111"/>
      <c r="T1659" s="1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</row>
    <row r="1660" spans="1:38" ht="15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O1660" s="112"/>
      <c r="P1660" s="111"/>
      <c r="Q1660" s="111"/>
      <c r="R1660" s="111"/>
      <c r="S1660" s="111"/>
      <c r="T1660" s="1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</row>
    <row r="1661" spans="1:38" ht="15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O1661" s="112"/>
      <c r="P1661" s="111"/>
      <c r="Q1661" s="111"/>
      <c r="R1661" s="111"/>
      <c r="S1661" s="111"/>
      <c r="T1661" s="1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</row>
    <row r="1662" spans="1:38" ht="15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O1662" s="112"/>
      <c r="P1662" s="111"/>
      <c r="Q1662" s="111"/>
      <c r="R1662" s="111"/>
      <c r="S1662" s="111"/>
      <c r="T1662" s="1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</row>
    <row r="1663" spans="1:38" ht="15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O1663" s="112"/>
      <c r="P1663" s="111"/>
      <c r="Q1663" s="111"/>
      <c r="R1663" s="111"/>
      <c r="S1663" s="111"/>
      <c r="T1663" s="1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</row>
    <row r="1664" spans="1:38" ht="15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O1664" s="112"/>
      <c r="P1664" s="111"/>
      <c r="Q1664" s="111"/>
      <c r="R1664" s="111"/>
      <c r="S1664" s="111"/>
      <c r="T1664" s="1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</row>
    <row r="1665" spans="1:38" ht="15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O1665" s="112"/>
      <c r="P1665" s="111"/>
      <c r="Q1665" s="111"/>
      <c r="R1665" s="111"/>
      <c r="S1665" s="111"/>
      <c r="T1665" s="1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</row>
    <row r="1666" spans="1:38" ht="15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O1666" s="112"/>
      <c r="P1666" s="111"/>
      <c r="Q1666" s="111"/>
      <c r="R1666" s="111"/>
      <c r="S1666" s="111"/>
      <c r="T1666" s="1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</row>
    <row r="1667" spans="1:38" ht="15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O1667" s="112"/>
      <c r="P1667" s="111"/>
      <c r="Q1667" s="111"/>
      <c r="R1667" s="111"/>
      <c r="S1667" s="111"/>
      <c r="T1667" s="1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</row>
    <row r="1668" spans="1:38" ht="15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O1668" s="112"/>
      <c r="P1668" s="111"/>
      <c r="Q1668" s="111"/>
      <c r="R1668" s="111"/>
      <c r="S1668" s="111"/>
      <c r="T1668" s="1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</row>
    <row r="1669" spans="1:38" ht="15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O1669" s="112"/>
      <c r="P1669" s="111"/>
      <c r="Q1669" s="111"/>
      <c r="R1669" s="111"/>
      <c r="S1669" s="111"/>
      <c r="T1669" s="1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</row>
    <row r="1670" spans="1:38" ht="15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O1670" s="112"/>
      <c r="P1670" s="111"/>
      <c r="Q1670" s="111"/>
      <c r="R1670" s="111"/>
      <c r="S1670" s="111"/>
      <c r="T1670" s="1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</row>
    <row r="1671" spans="1:38" ht="15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O1671" s="112"/>
      <c r="P1671" s="111"/>
      <c r="Q1671" s="111"/>
      <c r="R1671" s="111"/>
      <c r="S1671" s="111"/>
      <c r="T1671" s="1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</row>
    <row r="1672" spans="1:38" ht="15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O1672" s="112"/>
      <c r="P1672" s="111"/>
      <c r="Q1672" s="111"/>
      <c r="R1672" s="111"/>
      <c r="S1672" s="111"/>
      <c r="T1672" s="1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</row>
    <row r="1673" spans="1:38" ht="15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O1673" s="112"/>
      <c r="P1673" s="111"/>
      <c r="Q1673" s="111"/>
      <c r="R1673" s="111"/>
      <c r="S1673" s="111"/>
      <c r="T1673" s="1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</row>
    <row r="1674" spans="1:38" ht="15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O1674" s="112"/>
      <c r="P1674" s="111"/>
      <c r="Q1674" s="111"/>
      <c r="R1674" s="111"/>
      <c r="S1674" s="111"/>
      <c r="T1674" s="1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</row>
    <row r="1675" spans="1:38" ht="15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O1675" s="112"/>
      <c r="P1675" s="111"/>
      <c r="Q1675" s="111"/>
      <c r="R1675" s="111"/>
      <c r="S1675" s="111"/>
      <c r="T1675" s="1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</row>
    <row r="1676" spans="1:38" ht="15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O1676" s="112"/>
      <c r="P1676" s="111"/>
      <c r="Q1676" s="111"/>
      <c r="R1676" s="111"/>
      <c r="S1676" s="111"/>
      <c r="T1676" s="1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</row>
    <row r="1677" spans="1:38" ht="15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O1677" s="112"/>
      <c r="P1677" s="111"/>
      <c r="Q1677" s="111"/>
      <c r="R1677" s="111"/>
      <c r="S1677" s="111"/>
      <c r="T1677" s="1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</row>
    <row r="1678" spans="1:38" ht="15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O1678" s="112"/>
      <c r="P1678" s="111"/>
      <c r="Q1678" s="111"/>
      <c r="R1678" s="111"/>
      <c r="S1678" s="111"/>
      <c r="T1678" s="1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</row>
    <row r="1679" spans="1:38" ht="15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O1679" s="112"/>
      <c r="P1679" s="111"/>
      <c r="Q1679" s="111"/>
      <c r="R1679" s="111"/>
      <c r="S1679" s="111"/>
      <c r="T1679" s="1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</row>
    <row r="1680" spans="1:38" ht="15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O1680" s="112"/>
      <c r="P1680" s="111"/>
      <c r="Q1680" s="111"/>
      <c r="R1680" s="111"/>
      <c r="S1680" s="111"/>
      <c r="T1680" s="1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</row>
    <row r="1681" spans="1:38" ht="15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O1681" s="112"/>
      <c r="P1681" s="111"/>
      <c r="Q1681" s="111"/>
      <c r="R1681" s="111"/>
      <c r="S1681" s="111"/>
      <c r="T1681" s="1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</row>
    <row r="1682" spans="1:38" ht="15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O1682" s="112"/>
      <c r="P1682" s="111"/>
      <c r="Q1682" s="111"/>
      <c r="R1682" s="111"/>
      <c r="S1682" s="111"/>
      <c r="T1682" s="1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</row>
    <row r="1683" spans="1:38" ht="15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O1683" s="112"/>
      <c r="P1683" s="111"/>
      <c r="Q1683" s="111"/>
      <c r="R1683" s="111"/>
      <c r="S1683" s="111"/>
      <c r="T1683" s="1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</row>
    <row r="1684" spans="1:38" ht="15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O1684" s="112"/>
      <c r="P1684" s="111"/>
      <c r="Q1684" s="111"/>
      <c r="R1684" s="111"/>
      <c r="S1684" s="111"/>
      <c r="T1684" s="1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</row>
    <row r="1685" spans="1:38" ht="15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O1685" s="112"/>
      <c r="P1685" s="111"/>
      <c r="Q1685" s="111"/>
      <c r="R1685" s="111"/>
      <c r="S1685" s="111"/>
      <c r="T1685" s="1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</row>
    <row r="1686" spans="1:38" ht="15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O1686" s="112"/>
      <c r="P1686" s="111"/>
      <c r="Q1686" s="111"/>
      <c r="R1686" s="111"/>
      <c r="S1686" s="111"/>
      <c r="T1686" s="1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</row>
    <row r="1687" spans="1:38" ht="15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O1687" s="112"/>
      <c r="P1687" s="111"/>
      <c r="Q1687" s="111"/>
      <c r="R1687" s="111"/>
      <c r="S1687" s="111"/>
      <c r="T1687" s="1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</row>
    <row r="1688" spans="1:38" ht="15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O1688" s="112"/>
      <c r="P1688" s="111"/>
      <c r="Q1688" s="111"/>
      <c r="R1688" s="111"/>
      <c r="S1688" s="111"/>
      <c r="T1688" s="1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</row>
    <row r="1689" spans="1:38" ht="15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O1689" s="112"/>
      <c r="P1689" s="111"/>
      <c r="Q1689" s="111"/>
      <c r="R1689" s="111"/>
      <c r="S1689" s="111"/>
      <c r="T1689" s="1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</row>
    <row r="1690" spans="1:38" ht="15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O1690" s="112"/>
      <c r="P1690" s="111"/>
      <c r="Q1690" s="111"/>
      <c r="R1690" s="111"/>
      <c r="S1690" s="111"/>
      <c r="T1690" s="1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</row>
    <row r="1691" spans="1:38" ht="15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O1691" s="112"/>
      <c r="P1691" s="111"/>
      <c r="Q1691" s="111"/>
      <c r="R1691" s="111"/>
      <c r="S1691" s="111"/>
      <c r="T1691" s="1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</row>
    <row r="1692" spans="1:38" ht="15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O1692" s="112"/>
      <c r="P1692" s="111"/>
      <c r="Q1692" s="111"/>
      <c r="R1692" s="111"/>
      <c r="S1692" s="111"/>
      <c r="T1692" s="1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</row>
    <row r="1693" spans="1:38" ht="15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O1693" s="112"/>
      <c r="P1693" s="111"/>
      <c r="Q1693" s="111"/>
      <c r="R1693" s="111"/>
      <c r="S1693" s="111"/>
      <c r="T1693" s="1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</row>
    <row r="1694" spans="1:38" ht="15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O1694" s="112"/>
      <c r="P1694" s="111"/>
      <c r="Q1694" s="111"/>
      <c r="R1694" s="111"/>
      <c r="S1694" s="111"/>
      <c r="T1694" s="1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</row>
    <row r="1695" spans="1:38" ht="15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O1695" s="112"/>
      <c r="P1695" s="111"/>
      <c r="Q1695" s="111"/>
      <c r="R1695" s="111"/>
      <c r="S1695" s="111"/>
      <c r="T1695" s="1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</row>
    <row r="1696" spans="1:38" ht="15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O1696" s="112"/>
      <c r="P1696" s="111"/>
      <c r="Q1696" s="111"/>
      <c r="R1696" s="111"/>
      <c r="S1696" s="111"/>
      <c r="T1696" s="1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</row>
    <row r="1697" spans="1:38" ht="15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O1697" s="112"/>
      <c r="P1697" s="111"/>
      <c r="Q1697" s="111"/>
      <c r="R1697" s="111"/>
      <c r="S1697" s="111"/>
      <c r="T1697" s="1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</row>
    <row r="1698" spans="1:38" ht="15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O1698" s="112"/>
      <c r="P1698" s="111"/>
      <c r="Q1698" s="111"/>
      <c r="R1698" s="111"/>
      <c r="S1698" s="111"/>
      <c r="T1698" s="1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</row>
    <row r="1699" spans="1:38" ht="15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O1699" s="112"/>
      <c r="P1699" s="111"/>
      <c r="Q1699" s="111"/>
      <c r="R1699" s="111"/>
      <c r="S1699" s="111"/>
      <c r="T1699" s="1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</row>
    <row r="1700" spans="1:38" ht="15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O1700" s="112"/>
      <c r="P1700" s="111"/>
      <c r="Q1700" s="111"/>
      <c r="R1700" s="111"/>
      <c r="S1700" s="111"/>
      <c r="T1700" s="1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</row>
    <row r="1701" spans="1:38" ht="15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O1701" s="112"/>
      <c r="P1701" s="111"/>
      <c r="Q1701" s="111"/>
      <c r="R1701" s="111"/>
      <c r="S1701" s="111"/>
      <c r="T1701" s="1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</row>
    <row r="1702" spans="1:38" ht="15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O1702" s="112"/>
      <c r="P1702" s="111"/>
      <c r="Q1702" s="111"/>
      <c r="R1702" s="111"/>
      <c r="S1702" s="111"/>
      <c r="T1702" s="1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</row>
    <row r="1703" spans="1:38" ht="1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O1703" s="112"/>
      <c r="P1703" s="111"/>
      <c r="Q1703" s="111"/>
      <c r="R1703" s="111"/>
      <c r="S1703" s="111"/>
      <c r="T1703" s="1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</row>
    <row r="1704" spans="1:38" ht="1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O1704" s="112"/>
      <c r="P1704" s="111"/>
      <c r="Q1704" s="111"/>
      <c r="R1704" s="111"/>
      <c r="S1704" s="111"/>
      <c r="T1704" s="1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</row>
    <row r="1705" spans="1:38" ht="15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O1705" s="112"/>
      <c r="P1705" s="111"/>
      <c r="Q1705" s="111"/>
      <c r="R1705" s="111"/>
      <c r="S1705" s="111"/>
      <c r="T1705" s="1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</row>
    <row r="1706" spans="1:38" ht="15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O1706" s="112"/>
      <c r="P1706" s="111"/>
      <c r="Q1706" s="111"/>
      <c r="R1706" s="111"/>
      <c r="S1706" s="111"/>
      <c r="T1706" s="1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</row>
    <row r="1707" spans="1:38" ht="15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O1707" s="112"/>
      <c r="P1707" s="111"/>
      <c r="Q1707" s="111"/>
      <c r="R1707" s="111"/>
      <c r="S1707" s="111"/>
      <c r="T1707" s="1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</row>
    <row r="1708" spans="1:38" ht="15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O1708" s="112"/>
      <c r="P1708" s="111"/>
      <c r="Q1708" s="111"/>
      <c r="R1708" s="111"/>
      <c r="S1708" s="111"/>
      <c r="T1708" s="1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</row>
    <row r="1709" spans="1:38" ht="15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O1709" s="112"/>
      <c r="P1709" s="111"/>
      <c r="Q1709" s="111"/>
      <c r="R1709" s="111"/>
      <c r="S1709" s="111"/>
      <c r="T1709" s="1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</row>
    <row r="1710" spans="1:38" ht="15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O1710" s="112"/>
      <c r="P1710" s="111"/>
      <c r="Q1710" s="111"/>
      <c r="R1710" s="111"/>
      <c r="S1710" s="111"/>
      <c r="T1710" s="1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</row>
    <row r="1711" spans="1:38" ht="15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O1711" s="112"/>
      <c r="P1711" s="111"/>
      <c r="Q1711" s="111"/>
      <c r="R1711" s="111"/>
      <c r="S1711" s="111"/>
      <c r="T1711" s="1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</row>
    <row r="1712" spans="1:38" ht="15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O1712" s="112"/>
      <c r="P1712" s="111"/>
      <c r="Q1712" s="111"/>
      <c r="R1712" s="111"/>
      <c r="S1712" s="111"/>
      <c r="T1712" s="1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</row>
    <row r="1713" spans="1:38" ht="15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O1713" s="112"/>
      <c r="P1713" s="111"/>
      <c r="Q1713" s="111"/>
      <c r="R1713" s="111"/>
      <c r="S1713" s="111"/>
      <c r="T1713" s="1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</row>
    <row r="1714" spans="1:38" ht="15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O1714" s="112"/>
      <c r="P1714" s="111"/>
      <c r="Q1714" s="111"/>
      <c r="R1714" s="111"/>
      <c r="S1714" s="111"/>
      <c r="T1714" s="1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</row>
    <row r="1715" spans="1:38" ht="15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O1715" s="112"/>
      <c r="P1715" s="111"/>
      <c r="Q1715" s="111"/>
      <c r="R1715" s="111"/>
      <c r="S1715" s="111"/>
      <c r="T1715" s="1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</row>
    <row r="1716" spans="1:38" ht="15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O1716" s="112"/>
      <c r="P1716" s="111"/>
      <c r="Q1716" s="111"/>
      <c r="R1716" s="111"/>
      <c r="S1716" s="111"/>
      <c r="T1716" s="1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</row>
    <row r="1717" spans="1:38" ht="15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O1717" s="112"/>
      <c r="P1717" s="111"/>
      <c r="Q1717" s="111"/>
      <c r="R1717" s="111"/>
      <c r="S1717" s="111"/>
      <c r="T1717" s="1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</row>
    <row r="1718" spans="1:38" ht="15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O1718" s="112"/>
      <c r="P1718" s="111"/>
      <c r="Q1718" s="111"/>
      <c r="R1718" s="111"/>
      <c r="S1718" s="111"/>
      <c r="T1718" s="1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</row>
    <row r="1719" spans="1:38" ht="15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O1719" s="112"/>
      <c r="P1719" s="111"/>
      <c r="Q1719" s="111"/>
      <c r="R1719" s="111"/>
      <c r="S1719" s="111"/>
      <c r="T1719" s="1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</row>
    <row r="1720" spans="1:38" ht="15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O1720" s="112"/>
      <c r="P1720" s="111"/>
      <c r="Q1720" s="111"/>
      <c r="R1720" s="111"/>
      <c r="S1720" s="111"/>
      <c r="T1720" s="1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</row>
    <row r="1721" spans="1:38" ht="15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O1721" s="112"/>
      <c r="P1721" s="111"/>
      <c r="Q1721" s="111"/>
      <c r="R1721" s="111"/>
      <c r="S1721" s="111"/>
      <c r="T1721" s="1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</row>
    <row r="1722" spans="1:38" ht="15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O1722" s="112"/>
      <c r="P1722" s="111"/>
      <c r="Q1722" s="111"/>
      <c r="R1722" s="111"/>
      <c r="S1722" s="111"/>
      <c r="T1722" s="1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</row>
    <row r="1723" spans="1:38" ht="15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O1723" s="112"/>
      <c r="P1723" s="111"/>
      <c r="Q1723" s="111"/>
      <c r="R1723" s="111"/>
      <c r="S1723" s="111"/>
      <c r="T1723" s="1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</row>
    <row r="1724" spans="1:38" ht="15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O1724" s="112"/>
      <c r="P1724" s="111"/>
      <c r="Q1724" s="111"/>
      <c r="R1724" s="111"/>
      <c r="S1724" s="111"/>
      <c r="T1724" s="1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</row>
    <row r="1725" spans="1:38" ht="15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O1725" s="112"/>
      <c r="P1725" s="111"/>
      <c r="Q1725" s="111"/>
      <c r="R1725" s="111"/>
      <c r="S1725" s="111"/>
      <c r="T1725" s="1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</row>
    <row r="1726" spans="1:38" ht="15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O1726" s="112"/>
      <c r="P1726" s="111"/>
      <c r="Q1726" s="111"/>
      <c r="R1726" s="111"/>
      <c r="S1726" s="111"/>
      <c r="T1726" s="1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</row>
    <row r="1727" spans="1:38" ht="15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O1727" s="112"/>
      <c r="P1727" s="111"/>
      <c r="Q1727" s="111"/>
      <c r="R1727" s="111"/>
      <c r="S1727" s="111"/>
      <c r="T1727" s="1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</row>
    <row r="1728" spans="1:38" ht="15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O1728" s="112"/>
      <c r="P1728" s="111"/>
      <c r="Q1728" s="111"/>
      <c r="R1728" s="111"/>
      <c r="S1728" s="111"/>
      <c r="T1728" s="1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</row>
    <row r="1729" spans="1:38" ht="15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O1729" s="112"/>
      <c r="P1729" s="111"/>
      <c r="Q1729" s="111"/>
      <c r="R1729" s="111"/>
      <c r="S1729" s="111"/>
      <c r="T1729" s="1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</row>
    <row r="1730" spans="1:38" ht="15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O1730" s="112"/>
      <c r="P1730" s="111"/>
      <c r="Q1730" s="111"/>
      <c r="R1730" s="111"/>
      <c r="S1730" s="111"/>
      <c r="T1730" s="1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</row>
    <row r="1731" spans="1:38" ht="15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O1731" s="112"/>
      <c r="P1731" s="111"/>
      <c r="Q1731" s="111"/>
      <c r="R1731" s="111"/>
      <c r="S1731" s="111"/>
      <c r="T1731" s="1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</row>
    <row r="1732" spans="1:38" ht="15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O1732" s="112"/>
      <c r="P1732" s="111"/>
      <c r="Q1732" s="111"/>
      <c r="R1732" s="111"/>
      <c r="S1732" s="111"/>
      <c r="T1732" s="1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</row>
    <row r="1733" spans="1:38" ht="15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O1733" s="112"/>
      <c r="P1733" s="111"/>
      <c r="Q1733" s="111"/>
      <c r="R1733" s="111"/>
      <c r="S1733" s="111"/>
      <c r="T1733" s="1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</row>
    <row r="1734" spans="1:38" ht="15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O1734" s="112"/>
      <c r="P1734" s="111"/>
      <c r="Q1734" s="111"/>
      <c r="R1734" s="111"/>
      <c r="S1734" s="111"/>
      <c r="T1734" s="1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</row>
    <row r="1735" spans="1:38" ht="15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O1735" s="112"/>
      <c r="P1735" s="111"/>
      <c r="Q1735" s="111"/>
      <c r="R1735" s="111"/>
      <c r="S1735" s="111"/>
      <c r="T1735" s="1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</row>
    <row r="1736" spans="1:38" ht="15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O1736" s="112"/>
      <c r="P1736" s="111"/>
      <c r="Q1736" s="111"/>
      <c r="R1736" s="111"/>
      <c r="S1736" s="111"/>
      <c r="T1736" s="1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</row>
    <row r="1737" spans="1:38" ht="15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O1737" s="112"/>
      <c r="P1737" s="111"/>
      <c r="Q1737" s="111"/>
      <c r="R1737" s="111"/>
      <c r="S1737" s="111"/>
      <c r="T1737" s="1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</row>
    <row r="1738" spans="1:38" ht="15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O1738" s="112"/>
      <c r="P1738" s="111"/>
      <c r="Q1738" s="111"/>
      <c r="R1738" s="111"/>
      <c r="S1738" s="111"/>
      <c r="T1738" s="1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</row>
    <row r="1739" spans="1:38" ht="15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O1739" s="112"/>
      <c r="P1739" s="111"/>
      <c r="Q1739" s="111"/>
      <c r="R1739" s="111"/>
      <c r="S1739" s="111"/>
      <c r="T1739" s="1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</row>
    <row r="1740" spans="1:38" ht="15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O1740" s="112"/>
      <c r="P1740" s="111"/>
      <c r="Q1740" s="111"/>
      <c r="R1740" s="111"/>
      <c r="S1740" s="111"/>
      <c r="T1740" s="1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</row>
    <row r="1741" spans="1:38" ht="15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O1741" s="112"/>
      <c r="P1741" s="111"/>
      <c r="Q1741" s="111"/>
      <c r="R1741" s="111"/>
      <c r="S1741" s="111"/>
      <c r="T1741" s="1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</row>
    <row r="1742" spans="1:38" ht="15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O1742" s="112"/>
      <c r="P1742" s="111"/>
      <c r="Q1742" s="111"/>
      <c r="R1742" s="111"/>
      <c r="S1742" s="111"/>
      <c r="T1742" s="1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</row>
    <row r="1743" spans="1:38" ht="15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O1743" s="112"/>
      <c r="P1743" s="111"/>
      <c r="Q1743" s="111"/>
      <c r="R1743" s="111"/>
      <c r="S1743" s="111"/>
      <c r="T1743" s="1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</row>
    <row r="1744" spans="1:38" ht="15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O1744" s="112"/>
      <c r="P1744" s="111"/>
      <c r="Q1744" s="111"/>
      <c r="R1744" s="111"/>
      <c r="S1744" s="111"/>
      <c r="T1744" s="1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</row>
    <row r="1745" spans="1:38" ht="15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O1745" s="112"/>
      <c r="P1745" s="111"/>
      <c r="Q1745" s="111"/>
      <c r="R1745" s="111"/>
      <c r="S1745" s="111"/>
      <c r="T1745" s="1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</row>
    <row r="1746" spans="1:38" ht="15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O1746" s="112"/>
      <c r="P1746" s="111"/>
      <c r="Q1746" s="111"/>
      <c r="R1746" s="111"/>
      <c r="S1746" s="111"/>
      <c r="T1746" s="1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</row>
    <row r="1747" spans="1:38" ht="15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O1747" s="112"/>
      <c r="P1747" s="111"/>
      <c r="Q1747" s="111"/>
      <c r="R1747" s="111"/>
      <c r="S1747" s="111"/>
      <c r="T1747" s="1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</row>
    <row r="1748" spans="1:38" ht="15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O1748" s="112"/>
      <c r="P1748" s="111"/>
      <c r="Q1748" s="111"/>
      <c r="R1748" s="111"/>
      <c r="S1748" s="111"/>
      <c r="T1748" s="1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</row>
    <row r="1749" spans="1:38" ht="15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O1749" s="112"/>
      <c r="P1749" s="111"/>
      <c r="Q1749" s="111"/>
      <c r="R1749" s="111"/>
      <c r="S1749" s="111"/>
      <c r="T1749" s="1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</row>
    <row r="1750" spans="1:38" ht="15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O1750" s="112"/>
      <c r="P1750" s="111"/>
      <c r="Q1750" s="111"/>
      <c r="R1750" s="111"/>
      <c r="S1750" s="111"/>
      <c r="T1750" s="1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</row>
    <row r="1751" spans="1:38" ht="15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O1751" s="112"/>
      <c r="P1751" s="111"/>
      <c r="Q1751" s="111"/>
      <c r="R1751" s="111"/>
      <c r="S1751" s="111"/>
      <c r="T1751" s="1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</row>
    <row r="1752" spans="1:38" ht="15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O1752" s="112"/>
      <c r="P1752" s="111"/>
      <c r="Q1752" s="111"/>
      <c r="R1752" s="111"/>
      <c r="S1752" s="111"/>
      <c r="T1752" s="1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</row>
    <row r="1753" spans="1:38" ht="15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O1753" s="112"/>
      <c r="P1753" s="111"/>
      <c r="Q1753" s="111"/>
      <c r="R1753" s="111"/>
      <c r="S1753" s="111"/>
      <c r="T1753" s="1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</row>
    <row r="1754" spans="1:38" ht="15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O1754" s="112"/>
      <c r="P1754" s="111"/>
      <c r="Q1754" s="111"/>
      <c r="R1754" s="111"/>
      <c r="S1754" s="111"/>
      <c r="T1754" s="1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</row>
    <row r="1755" spans="1:38" ht="15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O1755" s="112"/>
      <c r="P1755" s="111"/>
      <c r="Q1755" s="111"/>
      <c r="R1755" s="111"/>
      <c r="S1755" s="111"/>
      <c r="T1755" s="1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</row>
    <row r="1756" spans="1:38" ht="15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O1756" s="112"/>
      <c r="P1756" s="111"/>
      <c r="Q1756" s="111"/>
      <c r="R1756" s="111"/>
      <c r="S1756" s="111"/>
      <c r="T1756" s="1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</row>
    <row r="1757" spans="1:38" ht="15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O1757" s="112"/>
      <c r="P1757" s="111"/>
      <c r="Q1757" s="111"/>
      <c r="R1757" s="111"/>
      <c r="S1757" s="111"/>
      <c r="T1757" s="1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</row>
    <row r="1758" spans="1:38" ht="15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O1758" s="112"/>
      <c r="P1758" s="111"/>
      <c r="Q1758" s="111"/>
      <c r="R1758" s="111"/>
      <c r="S1758" s="111"/>
      <c r="T1758" s="1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</row>
    <row r="1759" spans="1:38" ht="15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O1759" s="112"/>
      <c r="P1759" s="111"/>
      <c r="Q1759" s="111"/>
      <c r="R1759" s="111"/>
      <c r="S1759" s="111"/>
      <c r="T1759" s="1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</row>
    <row r="1760" spans="1:38" ht="15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O1760" s="112"/>
      <c r="P1760" s="111"/>
      <c r="Q1760" s="111"/>
      <c r="R1760" s="111"/>
      <c r="S1760" s="111"/>
      <c r="T1760" s="1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</row>
    <row r="1761" spans="1:38" ht="15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O1761" s="112"/>
      <c r="P1761" s="111"/>
      <c r="Q1761" s="111"/>
      <c r="R1761" s="111"/>
      <c r="S1761" s="111"/>
      <c r="T1761" s="1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</row>
    <row r="1762" spans="1:38" ht="15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O1762" s="112"/>
      <c r="P1762" s="111"/>
      <c r="Q1762" s="111"/>
      <c r="R1762" s="111"/>
      <c r="S1762" s="111"/>
      <c r="T1762" s="1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</row>
    <row r="1763" spans="1:38" ht="15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O1763" s="112"/>
      <c r="P1763" s="111"/>
      <c r="Q1763" s="111"/>
      <c r="R1763" s="111"/>
      <c r="S1763" s="111"/>
      <c r="T1763" s="1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</row>
    <row r="1764" spans="1:38" ht="15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O1764" s="112"/>
      <c r="P1764" s="111"/>
      <c r="Q1764" s="111"/>
      <c r="R1764" s="111"/>
      <c r="S1764" s="111"/>
      <c r="T1764" s="1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</row>
    <row r="1765" spans="1:38" ht="15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O1765" s="112"/>
      <c r="P1765" s="111"/>
      <c r="Q1765" s="111"/>
      <c r="R1765" s="111"/>
      <c r="S1765" s="111"/>
      <c r="T1765" s="1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</row>
    <row r="1766" spans="1:38" ht="15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O1766" s="112"/>
      <c r="P1766" s="111"/>
      <c r="Q1766" s="111"/>
      <c r="R1766" s="111"/>
      <c r="S1766" s="111"/>
      <c r="T1766" s="1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</row>
    <row r="1767" spans="1:38" ht="15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O1767" s="112"/>
      <c r="P1767" s="111"/>
      <c r="Q1767" s="111"/>
      <c r="R1767" s="111"/>
      <c r="S1767" s="111"/>
      <c r="T1767" s="1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</row>
    <row r="1768" spans="1:38" ht="15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O1768" s="112"/>
      <c r="P1768" s="111"/>
      <c r="Q1768" s="111"/>
      <c r="R1768" s="111"/>
      <c r="S1768" s="111"/>
      <c r="T1768" s="1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</row>
    <row r="1769" spans="1:38" ht="15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O1769" s="112"/>
      <c r="P1769" s="111"/>
      <c r="Q1769" s="111"/>
      <c r="R1769" s="111"/>
      <c r="S1769" s="111"/>
      <c r="T1769" s="1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</row>
    <row r="1770" spans="1:38" ht="15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O1770" s="112"/>
      <c r="P1770" s="111"/>
      <c r="Q1770" s="111"/>
      <c r="R1770" s="111"/>
      <c r="S1770" s="111"/>
      <c r="T1770" s="1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</row>
    <row r="1771" spans="1:38" ht="15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O1771" s="112"/>
      <c r="P1771" s="111"/>
      <c r="Q1771" s="111"/>
      <c r="R1771" s="111"/>
      <c r="S1771" s="111"/>
      <c r="T1771" s="1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</row>
    <row r="1772" spans="1:38" ht="15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O1772" s="112"/>
      <c r="P1772" s="111"/>
      <c r="Q1772" s="111"/>
      <c r="R1772" s="111"/>
      <c r="S1772" s="111"/>
      <c r="T1772" s="1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</row>
    <row r="1773" spans="1:38" ht="15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O1773" s="112"/>
      <c r="P1773" s="111"/>
      <c r="Q1773" s="111"/>
      <c r="R1773" s="111"/>
      <c r="S1773" s="111"/>
      <c r="T1773" s="1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</row>
    <row r="1774" spans="1:38" ht="15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O1774" s="112"/>
      <c r="P1774" s="111"/>
      <c r="Q1774" s="111"/>
      <c r="R1774" s="111"/>
      <c r="S1774" s="111"/>
      <c r="T1774" s="1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</row>
    <row r="1775" spans="1:38" ht="15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O1775" s="112"/>
      <c r="P1775" s="111"/>
      <c r="Q1775" s="111"/>
      <c r="R1775" s="111"/>
      <c r="S1775" s="111"/>
      <c r="T1775" s="1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</row>
    <row r="1776" spans="1:38" ht="15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O1776" s="112"/>
      <c r="P1776" s="111"/>
      <c r="Q1776" s="111"/>
      <c r="R1776" s="111"/>
      <c r="S1776" s="111"/>
      <c r="T1776" s="1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</row>
    <row r="1777" spans="1:38" ht="15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O1777" s="112"/>
      <c r="P1777" s="111"/>
      <c r="Q1777" s="111"/>
      <c r="R1777" s="111"/>
      <c r="S1777" s="111"/>
      <c r="T1777" s="1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</row>
    <row r="1778" spans="1:38" ht="15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O1778" s="112"/>
      <c r="P1778" s="111"/>
      <c r="Q1778" s="111"/>
      <c r="R1778" s="111"/>
      <c r="S1778" s="111"/>
      <c r="T1778" s="1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</row>
    <row r="1779" spans="1:38" ht="15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O1779" s="112"/>
      <c r="P1779" s="111"/>
      <c r="Q1779" s="111"/>
      <c r="R1779" s="111"/>
      <c r="S1779" s="111"/>
      <c r="T1779" s="1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</row>
    <row r="1780" spans="1:38" ht="15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O1780" s="112"/>
      <c r="P1780" s="111"/>
      <c r="Q1780" s="111"/>
      <c r="R1780" s="111"/>
      <c r="S1780" s="111"/>
      <c r="T1780" s="1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</row>
    <row r="1781" spans="1:38" ht="15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O1781" s="112"/>
      <c r="P1781" s="111"/>
      <c r="Q1781" s="111"/>
      <c r="R1781" s="111"/>
      <c r="S1781" s="111"/>
      <c r="T1781" s="1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</row>
    <row r="1782" spans="1:38" ht="15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O1782" s="112"/>
      <c r="P1782" s="111"/>
      <c r="Q1782" s="111"/>
      <c r="R1782" s="111"/>
      <c r="S1782" s="111"/>
      <c r="T1782" s="1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</row>
    <row r="1783" spans="1:38" ht="15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O1783" s="112"/>
      <c r="P1783" s="111"/>
      <c r="Q1783" s="111"/>
      <c r="R1783" s="111"/>
      <c r="S1783" s="111"/>
      <c r="T1783" s="1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</row>
    <row r="1784" spans="1:38" ht="15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O1784" s="112"/>
      <c r="P1784" s="111"/>
      <c r="Q1784" s="111"/>
      <c r="R1784" s="111"/>
      <c r="S1784" s="111"/>
      <c r="T1784" s="1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</row>
    <row r="1785" spans="1:38" ht="15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O1785" s="112"/>
      <c r="P1785" s="111"/>
      <c r="Q1785" s="111"/>
      <c r="R1785" s="111"/>
      <c r="S1785" s="111"/>
      <c r="T1785" s="1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</row>
    <row r="1786" spans="1:38" ht="15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O1786" s="112"/>
      <c r="P1786" s="111"/>
      <c r="Q1786" s="111"/>
      <c r="R1786" s="111"/>
      <c r="S1786" s="111"/>
      <c r="T1786" s="1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</row>
    <row r="1787" spans="1:38" ht="15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O1787" s="112"/>
      <c r="P1787" s="111"/>
      <c r="Q1787" s="111"/>
      <c r="R1787" s="111"/>
      <c r="S1787" s="111"/>
      <c r="T1787" s="1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</row>
    <row r="1788" spans="1:38" ht="15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O1788" s="112"/>
      <c r="P1788" s="111"/>
      <c r="Q1788" s="111"/>
      <c r="R1788" s="111"/>
      <c r="S1788" s="111"/>
      <c r="T1788" s="1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</row>
    <row r="1789" spans="1:38" ht="15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O1789" s="112"/>
      <c r="P1789" s="111"/>
      <c r="Q1789" s="111"/>
      <c r="R1789" s="111"/>
      <c r="S1789" s="111"/>
      <c r="T1789" s="1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</row>
    <row r="1790" spans="1:38" ht="15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O1790" s="112"/>
      <c r="P1790" s="111"/>
      <c r="Q1790" s="111"/>
      <c r="R1790" s="111"/>
      <c r="S1790" s="111"/>
      <c r="T1790" s="1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</row>
    <row r="1791" spans="1:38" ht="15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O1791" s="112"/>
      <c r="P1791" s="111"/>
      <c r="Q1791" s="111"/>
      <c r="R1791" s="111"/>
      <c r="S1791" s="111"/>
      <c r="T1791" s="1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</row>
    <row r="1792" spans="1:38" ht="15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O1792" s="112"/>
      <c r="P1792" s="111"/>
      <c r="Q1792" s="111"/>
      <c r="R1792" s="111"/>
      <c r="S1792" s="111"/>
      <c r="T1792" s="1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</row>
    <row r="1793" spans="1:38" ht="15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O1793" s="112"/>
      <c r="P1793" s="111"/>
      <c r="Q1793" s="111"/>
      <c r="R1793" s="111"/>
      <c r="S1793" s="111"/>
      <c r="T1793" s="1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</row>
    <row r="1794" spans="1:38" ht="15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O1794" s="112"/>
      <c r="P1794" s="111"/>
      <c r="Q1794" s="111"/>
      <c r="R1794" s="111"/>
      <c r="S1794" s="111"/>
      <c r="T1794" s="1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</row>
    <row r="1795" spans="1:38" ht="15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O1795" s="112"/>
      <c r="P1795" s="111"/>
      <c r="Q1795" s="111"/>
      <c r="R1795" s="111"/>
      <c r="S1795" s="111"/>
      <c r="T1795" s="1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</row>
    <row r="1796" spans="1:38" ht="15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O1796" s="112"/>
      <c r="P1796" s="111"/>
      <c r="Q1796" s="111"/>
      <c r="R1796" s="111"/>
      <c r="S1796" s="111"/>
      <c r="T1796" s="1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</row>
    <row r="1797" spans="1:38" ht="15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O1797" s="112"/>
      <c r="P1797" s="111"/>
      <c r="Q1797" s="111"/>
      <c r="R1797" s="111"/>
      <c r="S1797" s="111"/>
      <c r="T1797" s="1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</row>
    <row r="1798" spans="1:38" ht="15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O1798" s="112"/>
      <c r="P1798" s="111"/>
      <c r="Q1798" s="111"/>
      <c r="R1798" s="111"/>
      <c r="S1798" s="111"/>
      <c r="T1798" s="1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</row>
    <row r="1799" spans="1:38" ht="15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O1799" s="112"/>
      <c r="P1799" s="111"/>
      <c r="Q1799" s="111"/>
      <c r="R1799" s="111"/>
      <c r="S1799" s="111"/>
      <c r="T1799" s="1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</row>
    <row r="1800" spans="1:38" ht="15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O1800" s="112"/>
      <c r="P1800" s="111"/>
      <c r="Q1800" s="111"/>
      <c r="R1800" s="111"/>
      <c r="S1800" s="111"/>
      <c r="T1800" s="1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</row>
    <row r="1801" spans="1:38" ht="15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O1801" s="112"/>
      <c r="P1801" s="111"/>
      <c r="Q1801" s="111"/>
      <c r="R1801" s="111"/>
      <c r="S1801" s="111"/>
      <c r="T1801" s="1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</row>
    <row r="1802" spans="1:38" ht="15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O1802" s="112"/>
      <c r="P1802" s="111"/>
      <c r="Q1802" s="111"/>
      <c r="R1802" s="111"/>
      <c r="S1802" s="111"/>
      <c r="T1802" s="1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</row>
    <row r="1803" spans="1:38" ht="15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O1803" s="112"/>
      <c r="P1803" s="111"/>
      <c r="Q1803" s="111"/>
      <c r="R1803" s="111"/>
      <c r="S1803" s="111"/>
      <c r="T1803" s="1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</row>
    <row r="1804" spans="1:38" ht="15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O1804" s="112"/>
      <c r="P1804" s="111"/>
      <c r="Q1804" s="111"/>
      <c r="R1804" s="111"/>
      <c r="S1804" s="111"/>
      <c r="T1804" s="1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</row>
    <row r="1805" spans="1:38" ht="15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O1805" s="112"/>
      <c r="P1805" s="111"/>
      <c r="Q1805" s="111"/>
      <c r="R1805" s="111"/>
      <c r="S1805" s="111"/>
      <c r="T1805" s="1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</row>
    <row r="1806" spans="1:38" ht="15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O1806" s="112"/>
      <c r="P1806" s="111"/>
      <c r="Q1806" s="111"/>
      <c r="R1806" s="111"/>
      <c r="S1806" s="111"/>
      <c r="T1806" s="1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</row>
    <row r="1807" spans="1:38" ht="15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O1807" s="112"/>
      <c r="P1807" s="111"/>
      <c r="Q1807" s="111"/>
      <c r="R1807" s="111"/>
      <c r="S1807" s="111"/>
      <c r="T1807" s="1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</row>
    <row r="1808" spans="1:38" ht="15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O1808" s="112"/>
      <c r="P1808" s="111"/>
      <c r="Q1808" s="111"/>
      <c r="R1808" s="111"/>
      <c r="S1808" s="111"/>
      <c r="T1808" s="1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</row>
    <row r="1809" spans="1:38" ht="15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O1809" s="112"/>
      <c r="P1809" s="111"/>
      <c r="Q1809" s="111"/>
      <c r="R1809" s="111"/>
      <c r="S1809" s="111"/>
      <c r="T1809" s="1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</row>
    <row r="1810" spans="1:38" ht="15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O1810" s="112"/>
      <c r="P1810" s="111"/>
      <c r="Q1810" s="111"/>
      <c r="R1810" s="111"/>
      <c r="S1810" s="111"/>
      <c r="T1810" s="1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</row>
    <row r="1811" spans="1:38" ht="15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O1811" s="112"/>
      <c r="P1811" s="111"/>
      <c r="Q1811" s="111"/>
      <c r="R1811" s="111"/>
      <c r="S1811" s="111"/>
      <c r="T1811" s="1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</row>
    <row r="1812" spans="1:38" ht="15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O1812" s="112"/>
      <c r="P1812" s="111"/>
      <c r="Q1812" s="111"/>
      <c r="R1812" s="111"/>
      <c r="S1812" s="111"/>
      <c r="T1812" s="1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</row>
    <row r="1813" spans="1:38" ht="15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O1813" s="112"/>
      <c r="P1813" s="111"/>
      <c r="Q1813" s="111"/>
      <c r="R1813" s="111"/>
      <c r="S1813" s="111"/>
      <c r="T1813" s="1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</row>
    <row r="1814" spans="1:38" ht="15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O1814" s="112"/>
      <c r="P1814" s="111"/>
      <c r="Q1814" s="111"/>
      <c r="R1814" s="111"/>
      <c r="S1814" s="111"/>
      <c r="T1814" s="1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</row>
    <row r="1815" spans="1:38" ht="15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O1815" s="112"/>
      <c r="P1815" s="111"/>
      <c r="Q1815" s="111"/>
      <c r="R1815" s="111"/>
      <c r="S1815" s="111"/>
      <c r="T1815" s="1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</row>
    <row r="1816" spans="1:38" ht="15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O1816" s="112"/>
      <c r="P1816" s="111"/>
      <c r="Q1816" s="111"/>
      <c r="R1816" s="111"/>
      <c r="S1816" s="111"/>
      <c r="T1816" s="1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</row>
    <row r="1817" spans="1:38" ht="15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O1817" s="112"/>
      <c r="P1817" s="111"/>
      <c r="Q1817" s="111"/>
      <c r="R1817" s="111"/>
      <c r="S1817" s="111"/>
      <c r="T1817" s="1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</row>
    <row r="1818" spans="1:38" ht="15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O1818" s="112"/>
      <c r="P1818" s="111"/>
      <c r="Q1818" s="111"/>
      <c r="R1818" s="111"/>
      <c r="S1818" s="111"/>
      <c r="T1818" s="1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</row>
    <row r="1819" spans="1:38" ht="15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O1819" s="112"/>
      <c r="P1819" s="111"/>
      <c r="Q1819" s="111"/>
      <c r="R1819" s="111"/>
      <c r="S1819" s="111"/>
      <c r="T1819" s="1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</row>
    <row r="1820" spans="1:38" ht="15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O1820" s="112"/>
      <c r="P1820" s="111"/>
      <c r="Q1820" s="111"/>
      <c r="R1820" s="111"/>
      <c r="S1820" s="111"/>
      <c r="T1820" s="1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</row>
    <row r="1821" spans="1:38" ht="15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O1821" s="112"/>
      <c r="P1821" s="111"/>
      <c r="Q1821" s="111"/>
      <c r="R1821" s="111"/>
      <c r="S1821" s="111"/>
      <c r="T1821" s="1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</row>
    <row r="1822" spans="1:38" ht="15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O1822" s="112"/>
      <c r="P1822" s="111"/>
      <c r="Q1822" s="111"/>
      <c r="R1822" s="111"/>
      <c r="S1822" s="111"/>
      <c r="T1822" s="1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</row>
    <row r="1823" spans="1:38" ht="15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O1823" s="112"/>
      <c r="P1823" s="111"/>
      <c r="Q1823" s="111"/>
      <c r="R1823" s="111"/>
      <c r="S1823" s="111"/>
      <c r="T1823" s="1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</row>
    <row r="1824" spans="1:38" ht="15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O1824" s="112"/>
      <c r="P1824" s="111"/>
      <c r="Q1824" s="111"/>
      <c r="R1824" s="111"/>
      <c r="S1824" s="111"/>
      <c r="T1824" s="1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</row>
    <row r="1825" spans="1:38" ht="15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O1825" s="112"/>
      <c r="P1825" s="111"/>
      <c r="Q1825" s="111"/>
      <c r="R1825" s="111"/>
      <c r="S1825" s="111"/>
      <c r="T1825" s="1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</row>
    <row r="1826" spans="1:38" ht="15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O1826" s="112"/>
      <c r="P1826" s="111"/>
      <c r="Q1826" s="111"/>
      <c r="R1826" s="111"/>
      <c r="S1826" s="111"/>
      <c r="T1826" s="1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</row>
    <row r="1827" spans="1:38" ht="15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O1827" s="112"/>
      <c r="P1827" s="111"/>
      <c r="Q1827" s="111"/>
      <c r="R1827" s="111"/>
      <c r="S1827" s="111"/>
      <c r="T1827" s="1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</row>
    <row r="1828" spans="1:38" ht="15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O1828" s="112"/>
      <c r="P1828" s="111"/>
      <c r="Q1828" s="111"/>
      <c r="R1828" s="111"/>
      <c r="S1828" s="111"/>
      <c r="T1828" s="1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</row>
    <row r="1829" spans="1:38" ht="15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O1829" s="112"/>
      <c r="P1829" s="111"/>
      <c r="Q1829" s="111"/>
      <c r="R1829" s="111"/>
      <c r="S1829" s="111"/>
      <c r="T1829" s="1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</row>
    <row r="1830" spans="1:38" ht="15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O1830" s="112"/>
      <c r="P1830" s="111"/>
      <c r="Q1830" s="111"/>
      <c r="R1830" s="111"/>
      <c r="S1830" s="111"/>
      <c r="T1830" s="1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</row>
    <row r="1831" spans="1:38" ht="15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O1831" s="112"/>
      <c r="P1831" s="111"/>
      <c r="Q1831" s="111"/>
      <c r="R1831" s="111"/>
      <c r="S1831" s="111"/>
      <c r="T1831" s="1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</row>
    <row r="1832" spans="1:38" ht="15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O1832" s="112"/>
      <c r="P1832" s="111"/>
      <c r="Q1832" s="111"/>
      <c r="R1832" s="111"/>
      <c r="S1832" s="111"/>
      <c r="T1832" s="1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</row>
    <row r="1833" spans="1:38" ht="15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O1833" s="112"/>
      <c r="P1833" s="111"/>
      <c r="Q1833" s="111"/>
      <c r="R1833" s="111"/>
      <c r="S1833" s="111"/>
      <c r="T1833" s="1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</row>
    <row r="1834" spans="1:38" ht="15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O1834" s="112"/>
      <c r="P1834" s="111"/>
      <c r="Q1834" s="111"/>
      <c r="R1834" s="111"/>
      <c r="S1834" s="111"/>
      <c r="T1834" s="1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</row>
    <row r="1835" spans="1:38" ht="15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O1835" s="112"/>
      <c r="P1835" s="111"/>
      <c r="Q1835" s="111"/>
      <c r="R1835" s="111"/>
      <c r="S1835" s="111"/>
      <c r="T1835" s="1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</row>
    <row r="1836" spans="1:38" ht="15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O1836" s="112"/>
      <c r="P1836" s="111"/>
      <c r="Q1836" s="111"/>
      <c r="R1836" s="111"/>
      <c r="S1836" s="111"/>
      <c r="T1836" s="1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</row>
    <row r="1837" spans="1:38" ht="15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O1837" s="112"/>
      <c r="P1837" s="111"/>
      <c r="Q1837" s="111"/>
      <c r="R1837" s="111"/>
      <c r="S1837" s="111"/>
      <c r="T1837" s="1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</row>
    <row r="1838" spans="1:38" ht="15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O1838" s="112"/>
      <c r="P1838" s="111"/>
      <c r="Q1838" s="111"/>
      <c r="R1838" s="111"/>
      <c r="S1838" s="111"/>
      <c r="T1838" s="1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</row>
    <row r="1839" spans="1:38" ht="15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O1839" s="112"/>
      <c r="P1839" s="111"/>
      <c r="Q1839" s="111"/>
      <c r="R1839" s="111"/>
      <c r="S1839" s="111"/>
      <c r="T1839" s="1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</row>
    <row r="1840" spans="1:38" ht="15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O1840" s="112"/>
      <c r="P1840" s="111"/>
      <c r="Q1840" s="111"/>
      <c r="R1840" s="111"/>
      <c r="S1840" s="111"/>
      <c r="T1840" s="1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</row>
    <row r="1841" spans="1:38" ht="15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O1841" s="112"/>
      <c r="P1841" s="111"/>
      <c r="Q1841" s="111"/>
      <c r="R1841" s="111"/>
      <c r="S1841" s="111"/>
      <c r="T1841" s="1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</row>
    <row r="1842" spans="1:38" ht="15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O1842" s="112"/>
      <c r="P1842" s="111"/>
      <c r="Q1842" s="111"/>
      <c r="R1842" s="111"/>
      <c r="S1842" s="111"/>
      <c r="T1842" s="1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</row>
    <row r="1843" spans="1:38" ht="15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O1843" s="112"/>
      <c r="P1843" s="111"/>
      <c r="Q1843" s="111"/>
      <c r="R1843" s="111"/>
      <c r="S1843" s="111"/>
      <c r="T1843" s="1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</row>
    <row r="1844" spans="1:38" ht="15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O1844" s="112"/>
      <c r="P1844" s="111"/>
      <c r="Q1844" s="111"/>
      <c r="R1844" s="111"/>
      <c r="S1844" s="111"/>
      <c r="T1844" s="1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</row>
    <row r="1845" spans="1:38" ht="15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O1845" s="112"/>
      <c r="P1845" s="111"/>
      <c r="Q1845" s="111"/>
      <c r="R1845" s="111"/>
      <c r="S1845" s="111"/>
      <c r="T1845" s="1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</row>
    <row r="1846" spans="1:38" ht="15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O1846" s="112"/>
      <c r="P1846" s="111"/>
      <c r="Q1846" s="111"/>
      <c r="R1846" s="111"/>
      <c r="S1846" s="111"/>
      <c r="T1846" s="1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</row>
    <row r="1847" spans="1:38" ht="15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O1847" s="112"/>
      <c r="P1847" s="111"/>
      <c r="Q1847" s="111"/>
      <c r="R1847" s="111"/>
      <c r="S1847" s="111"/>
      <c r="T1847" s="1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</row>
    <row r="1848" spans="1:38" ht="15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O1848" s="112"/>
      <c r="P1848" s="111"/>
      <c r="Q1848" s="111"/>
      <c r="R1848" s="111"/>
      <c r="S1848" s="111"/>
      <c r="T1848" s="1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</row>
    <row r="1849" spans="1:38" ht="15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O1849" s="112"/>
      <c r="P1849" s="111"/>
      <c r="Q1849" s="111"/>
      <c r="R1849" s="111"/>
      <c r="S1849" s="111"/>
      <c r="T1849" s="1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</row>
    <row r="1850" spans="1:38" ht="15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O1850" s="112"/>
      <c r="P1850" s="111"/>
      <c r="Q1850" s="111"/>
      <c r="R1850" s="111"/>
      <c r="S1850" s="111"/>
      <c r="T1850" s="1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</row>
    <row r="1851" spans="1:38" ht="15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O1851" s="112"/>
      <c r="P1851" s="111"/>
      <c r="Q1851" s="111"/>
      <c r="R1851" s="111"/>
      <c r="S1851" s="111"/>
      <c r="T1851" s="1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</row>
    <row r="1852" spans="1:38" ht="15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O1852" s="112"/>
      <c r="P1852" s="111"/>
      <c r="Q1852" s="111"/>
      <c r="R1852" s="111"/>
      <c r="S1852" s="111"/>
      <c r="T1852" s="1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</row>
    <row r="1853" spans="1:38" ht="15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O1853" s="112"/>
      <c r="P1853" s="111"/>
      <c r="Q1853" s="111"/>
      <c r="R1853" s="111"/>
      <c r="S1853" s="111"/>
      <c r="T1853" s="1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</row>
    <row r="1854" spans="1:38" ht="15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O1854" s="112"/>
      <c r="P1854" s="111"/>
      <c r="Q1854" s="111"/>
      <c r="R1854" s="111"/>
      <c r="S1854" s="111"/>
      <c r="T1854" s="1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</row>
    <row r="1855" spans="1:38" ht="15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O1855" s="112"/>
      <c r="P1855" s="111"/>
      <c r="Q1855" s="111"/>
      <c r="R1855" s="111"/>
      <c r="S1855" s="111"/>
      <c r="T1855" s="1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</row>
    <row r="1856" spans="1:38" ht="15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O1856" s="112"/>
      <c r="P1856" s="111"/>
      <c r="Q1856" s="111"/>
      <c r="R1856" s="111"/>
      <c r="S1856" s="111"/>
      <c r="T1856" s="1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</row>
    <row r="1857" spans="1:38" ht="15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O1857" s="112"/>
      <c r="P1857" s="111"/>
      <c r="Q1857" s="111"/>
      <c r="R1857" s="111"/>
      <c r="S1857" s="111"/>
      <c r="T1857" s="1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</row>
    <row r="1858" spans="1:38" ht="15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O1858" s="112"/>
      <c r="P1858" s="111"/>
      <c r="Q1858" s="111"/>
      <c r="R1858" s="111"/>
      <c r="S1858" s="111"/>
      <c r="T1858" s="1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</row>
    <row r="1859" spans="1:38" ht="15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O1859" s="112"/>
      <c r="P1859" s="111"/>
      <c r="Q1859" s="111"/>
      <c r="R1859" s="111"/>
      <c r="S1859" s="111"/>
      <c r="T1859" s="1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</row>
    <row r="1860" spans="1:38" ht="15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O1860" s="112"/>
      <c r="P1860" s="111"/>
      <c r="Q1860" s="111"/>
      <c r="R1860" s="111"/>
      <c r="S1860" s="111"/>
      <c r="T1860" s="1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</row>
    <row r="1861" spans="1:38" ht="15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O1861" s="112"/>
      <c r="P1861" s="111"/>
      <c r="Q1861" s="111"/>
      <c r="R1861" s="111"/>
      <c r="S1861" s="111"/>
      <c r="T1861" s="1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</row>
    <row r="1862" spans="1:38" ht="15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O1862" s="112"/>
      <c r="P1862" s="111"/>
      <c r="Q1862" s="111"/>
      <c r="R1862" s="111"/>
      <c r="S1862" s="111"/>
      <c r="T1862" s="1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</row>
    <row r="1863" spans="1:38" ht="15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O1863" s="112"/>
      <c r="P1863" s="111"/>
      <c r="Q1863" s="111"/>
      <c r="R1863" s="111"/>
      <c r="S1863" s="111"/>
      <c r="T1863" s="1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</row>
    <row r="1864" spans="1:38" ht="15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O1864" s="112"/>
      <c r="P1864" s="111"/>
      <c r="Q1864" s="111"/>
      <c r="R1864" s="111"/>
      <c r="S1864" s="111"/>
      <c r="T1864" s="1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</row>
    <row r="1865" spans="1:38" ht="15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O1865" s="112"/>
      <c r="P1865" s="111"/>
      <c r="Q1865" s="111"/>
      <c r="R1865" s="111"/>
      <c r="S1865" s="111"/>
      <c r="T1865" s="1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</row>
    <row r="1866" spans="1:38" ht="15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O1866" s="112"/>
      <c r="P1866" s="111"/>
      <c r="Q1866" s="111"/>
      <c r="R1866" s="111"/>
      <c r="S1866" s="111"/>
      <c r="T1866" s="1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</row>
    <row r="1867" spans="1:38" ht="15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O1867" s="112"/>
      <c r="P1867" s="111"/>
      <c r="Q1867" s="111"/>
      <c r="R1867" s="111"/>
      <c r="S1867" s="111"/>
      <c r="T1867" s="1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</row>
    <row r="1868" spans="1:38" ht="15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O1868" s="112"/>
      <c r="P1868" s="111"/>
      <c r="Q1868" s="111"/>
      <c r="R1868" s="111"/>
      <c r="S1868" s="111"/>
      <c r="T1868" s="1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</row>
    <row r="1869" spans="1:38" ht="15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O1869" s="112"/>
      <c r="P1869" s="111"/>
      <c r="Q1869" s="111"/>
      <c r="R1869" s="111"/>
      <c r="S1869" s="111"/>
      <c r="T1869" s="1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</row>
    <row r="1870" spans="1:38" ht="15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O1870" s="112"/>
      <c r="P1870" s="111"/>
      <c r="Q1870" s="111"/>
      <c r="R1870" s="111"/>
      <c r="S1870" s="111"/>
      <c r="T1870" s="1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</row>
    <row r="1871" spans="1:38" ht="15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O1871" s="112"/>
      <c r="P1871" s="111"/>
      <c r="Q1871" s="111"/>
      <c r="R1871" s="111"/>
      <c r="S1871" s="111"/>
      <c r="T1871" s="1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</row>
    <row r="1872" spans="1:38" ht="15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O1872" s="112"/>
      <c r="P1872" s="111"/>
      <c r="Q1872" s="111"/>
      <c r="R1872" s="111"/>
      <c r="S1872" s="111"/>
      <c r="T1872" s="1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</row>
    <row r="1873" spans="1:38" ht="15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O1873" s="112"/>
      <c r="P1873" s="111"/>
      <c r="Q1873" s="111"/>
      <c r="R1873" s="111"/>
      <c r="S1873" s="111"/>
      <c r="T1873" s="1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</row>
    <row r="1874" spans="1:38" ht="15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O1874" s="112"/>
      <c r="P1874" s="111"/>
      <c r="Q1874" s="111"/>
      <c r="R1874" s="111"/>
      <c r="S1874" s="111"/>
      <c r="T1874" s="1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</row>
    <row r="1875" spans="1:38" ht="15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O1875" s="112"/>
      <c r="P1875" s="111"/>
      <c r="Q1875" s="111"/>
      <c r="R1875" s="111"/>
      <c r="S1875" s="111"/>
      <c r="T1875" s="1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</row>
    <row r="1876" spans="1:38" ht="15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O1876" s="112"/>
      <c r="P1876" s="111"/>
      <c r="Q1876" s="111"/>
      <c r="R1876" s="111"/>
      <c r="S1876" s="111"/>
      <c r="T1876" s="1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</row>
    <row r="1877" spans="1:38" ht="15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O1877" s="112"/>
      <c r="P1877" s="111"/>
      <c r="Q1877" s="111"/>
      <c r="R1877" s="111"/>
      <c r="S1877" s="111"/>
      <c r="T1877" s="1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</row>
    <row r="1878" spans="1:38" ht="15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O1878" s="112"/>
      <c r="P1878" s="111"/>
      <c r="Q1878" s="111"/>
      <c r="R1878" s="111"/>
      <c r="S1878" s="111"/>
      <c r="T1878" s="1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</row>
    <row r="1879" spans="1:38" ht="15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O1879" s="112"/>
      <c r="P1879" s="111"/>
      <c r="Q1879" s="111"/>
      <c r="R1879" s="111"/>
      <c r="S1879" s="111"/>
      <c r="T1879" s="1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</row>
    <row r="1880" spans="1:38" ht="15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O1880" s="112"/>
      <c r="P1880" s="111"/>
      <c r="Q1880" s="111"/>
      <c r="R1880" s="111"/>
      <c r="S1880" s="111"/>
      <c r="T1880" s="1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</row>
    <row r="1881" spans="1:38" ht="15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O1881" s="112"/>
      <c r="P1881" s="111"/>
      <c r="Q1881" s="111"/>
      <c r="R1881" s="111"/>
      <c r="S1881" s="111"/>
      <c r="T1881" s="1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</row>
    <row r="1882" spans="1:38" ht="15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O1882" s="112"/>
      <c r="P1882" s="111"/>
      <c r="Q1882" s="111"/>
      <c r="R1882" s="111"/>
      <c r="S1882" s="111"/>
      <c r="T1882" s="1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</row>
    <row r="1883" spans="1:38" ht="15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O1883" s="112"/>
      <c r="P1883" s="111"/>
      <c r="Q1883" s="111"/>
      <c r="R1883" s="111"/>
      <c r="S1883" s="111"/>
      <c r="T1883" s="1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</row>
    <row r="1884" spans="1:38" ht="15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O1884" s="112"/>
      <c r="P1884" s="111"/>
      <c r="Q1884" s="111"/>
      <c r="R1884" s="111"/>
      <c r="S1884" s="111"/>
      <c r="T1884" s="1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</row>
    <row r="1885" spans="1:38" ht="15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O1885" s="112"/>
      <c r="P1885" s="111"/>
      <c r="Q1885" s="111"/>
      <c r="R1885" s="111"/>
      <c r="S1885" s="111"/>
      <c r="T1885" s="1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</row>
    <row r="1886" spans="1:38" ht="15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O1886" s="112"/>
      <c r="P1886" s="111"/>
      <c r="Q1886" s="111"/>
      <c r="R1886" s="111"/>
      <c r="S1886" s="111"/>
      <c r="T1886" s="1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</row>
    <row r="1887" spans="1:38" ht="15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O1887" s="112"/>
      <c r="P1887" s="111"/>
      <c r="Q1887" s="111"/>
      <c r="R1887" s="111"/>
      <c r="S1887" s="111"/>
      <c r="T1887" s="1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</row>
    <row r="1888" spans="1:38" ht="15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O1888" s="112"/>
      <c r="P1888" s="111"/>
      <c r="Q1888" s="111"/>
      <c r="R1888" s="111"/>
      <c r="S1888" s="111"/>
      <c r="T1888" s="1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</row>
    <row r="1889" spans="1:38" ht="15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O1889" s="112"/>
      <c r="P1889" s="111"/>
      <c r="Q1889" s="111"/>
      <c r="R1889" s="111"/>
      <c r="S1889" s="111"/>
      <c r="T1889" s="1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</row>
    <row r="1890" spans="1:38" ht="15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O1890" s="112"/>
      <c r="P1890" s="111"/>
      <c r="Q1890" s="111"/>
      <c r="R1890" s="111"/>
      <c r="S1890" s="111"/>
      <c r="T1890" s="1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</row>
    <row r="1891" spans="1:38" ht="15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O1891" s="112"/>
      <c r="P1891" s="111"/>
      <c r="Q1891" s="111"/>
      <c r="R1891" s="111"/>
      <c r="S1891" s="111"/>
      <c r="T1891" s="1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</row>
    <row r="1892" spans="1:38" ht="15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O1892" s="112"/>
      <c r="P1892" s="111"/>
      <c r="Q1892" s="111"/>
      <c r="R1892" s="111"/>
      <c r="S1892" s="111"/>
      <c r="T1892" s="1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</row>
    <row r="1893" spans="1:38" ht="15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O1893" s="112"/>
      <c r="P1893" s="111"/>
      <c r="Q1893" s="111"/>
      <c r="R1893" s="111"/>
      <c r="S1893" s="111"/>
      <c r="T1893" s="1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</row>
    <row r="1894" spans="1:38" ht="15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O1894" s="112"/>
      <c r="P1894" s="111"/>
      <c r="Q1894" s="111"/>
      <c r="R1894" s="111"/>
      <c r="S1894" s="111"/>
      <c r="T1894" s="1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</row>
    <row r="1895" spans="1:38" ht="15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O1895" s="112"/>
      <c r="P1895" s="111"/>
      <c r="Q1895" s="111"/>
      <c r="R1895" s="111"/>
      <c r="S1895" s="111"/>
      <c r="T1895" s="1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</row>
    <row r="1896" spans="1:38" ht="15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O1896" s="112"/>
      <c r="P1896" s="111"/>
      <c r="Q1896" s="111"/>
      <c r="R1896" s="111"/>
      <c r="S1896" s="111"/>
      <c r="T1896" s="1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</row>
    <row r="1897" spans="1:38" ht="15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O1897" s="112"/>
      <c r="P1897" s="111"/>
      <c r="Q1897" s="111"/>
      <c r="R1897" s="111"/>
      <c r="S1897" s="111"/>
      <c r="T1897" s="1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</row>
    <row r="1898" spans="1:38" ht="15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O1898" s="112"/>
      <c r="P1898" s="111"/>
      <c r="Q1898" s="111"/>
      <c r="R1898" s="111"/>
      <c r="S1898" s="111"/>
      <c r="T1898" s="1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</row>
    <row r="1899" spans="1:38" ht="15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O1899" s="112"/>
      <c r="P1899" s="111"/>
      <c r="Q1899" s="111"/>
      <c r="R1899" s="111"/>
      <c r="S1899" s="111"/>
      <c r="T1899" s="1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</row>
    <row r="1900" spans="1:38" ht="15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O1900" s="112"/>
      <c r="P1900" s="111"/>
      <c r="Q1900" s="111"/>
      <c r="R1900" s="111"/>
      <c r="S1900" s="111"/>
      <c r="T1900" s="1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</row>
    <row r="1901" spans="1:38" ht="15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O1901" s="112"/>
      <c r="P1901" s="111"/>
      <c r="Q1901" s="111"/>
      <c r="R1901" s="111"/>
      <c r="S1901" s="111"/>
      <c r="T1901" s="1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</row>
    <row r="1902" spans="1:38" ht="15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O1902" s="112"/>
      <c r="P1902" s="111"/>
      <c r="Q1902" s="111"/>
      <c r="R1902" s="111"/>
      <c r="S1902" s="111"/>
      <c r="T1902" s="1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</row>
    <row r="1903" spans="1:38" ht="15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O1903" s="112"/>
      <c r="P1903" s="111"/>
      <c r="Q1903" s="111"/>
      <c r="R1903" s="111"/>
      <c r="S1903" s="111"/>
      <c r="T1903" s="1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</row>
    <row r="1904" spans="1:38" ht="15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O1904" s="112"/>
      <c r="P1904" s="111"/>
      <c r="Q1904" s="111"/>
      <c r="R1904" s="111"/>
      <c r="S1904" s="111"/>
      <c r="T1904" s="1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</row>
    <row r="1905" spans="1:38" ht="15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O1905" s="112"/>
      <c r="P1905" s="111"/>
      <c r="Q1905" s="111"/>
      <c r="R1905" s="111"/>
      <c r="S1905" s="111"/>
      <c r="T1905" s="1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</row>
    <row r="1906" spans="1:38" ht="15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O1906" s="112"/>
      <c r="P1906" s="111"/>
      <c r="Q1906" s="111"/>
      <c r="R1906" s="111"/>
      <c r="S1906" s="111"/>
      <c r="T1906" s="1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</row>
    <row r="1907" spans="1:38" ht="15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O1907" s="112"/>
      <c r="P1907" s="111"/>
      <c r="Q1907" s="111"/>
      <c r="R1907" s="111"/>
      <c r="S1907" s="111"/>
      <c r="T1907" s="1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</row>
    <row r="1908" spans="1:38" ht="15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O1908" s="112"/>
      <c r="P1908" s="111"/>
      <c r="Q1908" s="111"/>
      <c r="R1908" s="111"/>
      <c r="S1908" s="111"/>
      <c r="T1908" s="1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</row>
    <row r="1909" spans="1:38" ht="15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O1909" s="112"/>
      <c r="P1909" s="111"/>
      <c r="Q1909" s="111"/>
      <c r="R1909" s="111"/>
      <c r="S1909" s="111"/>
      <c r="T1909" s="1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</row>
    <row r="1910" spans="1:38" ht="15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O1910" s="112"/>
      <c r="P1910" s="111"/>
      <c r="Q1910" s="111"/>
      <c r="R1910" s="111"/>
      <c r="S1910" s="111"/>
      <c r="T1910" s="1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</row>
    <row r="1911" spans="1:38" ht="15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O1911" s="112"/>
      <c r="P1911" s="111"/>
      <c r="Q1911" s="111"/>
      <c r="R1911" s="111"/>
      <c r="S1911" s="111"/>
      <c r="T1911" s="1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</row>
    <row r="1912" spans="1:38" ht="15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O1912" s="112"/>
      <c r="P1912" s="111"/>
      <c r="Q1912" s="111"/>
      <c r="R1912" s="111"/>
      <c r="S1912" s="111"/>
      <c r="T1912" s="1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</row>
    <row r="1913" spans="1:38" ht="15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O1913" s="112"/>
      <c r="P1913" s="111"/>
      <c r="Q1913" s="111"/>
      <c r="R1913" s="111"/>
      <c r="S1913" s="111"/>
      <c r="T1913" s="1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</row>
    <row r="1914" spans="1:38" ht="15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O1914" s="112"/>
      <c r="P1914" s="111"/>
      <c r="Q1914" s="111"/>
      <c r="R1914" s="111"/>
      <c r="S1914" s="111"/>
      <c r="T1914" s="1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</row>
    <row r="1915" spans="1:38" ht="15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O1915" s="112"/>
      <c r="P1915" s="111"/>
      <c r="Q1915" s="111"/>
      <c r="R1915" s="111"/>
      <c r="S1915" s="111"/>
      <c r="T1915" s="1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</row>
    <row r="1916" spans="1:38" ht="15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O1916" s="112"/>
      <c r="P1916" s="111"/>
      <c r="Q1916" s="111"/>
      <c r="R1916" s="111"/>
      <c r="S1916" s="111"/>
      <c r="T1916" s="1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</row>
    <row r="1917" spans="1:38" ht="15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O1917" s="112"/>
      <c r="P1917" s="111"/>
      <c r="Q1917" s="111"/>
      <c r="R1917" s="111"/>
      <c r="S1917" s="111"/>
      <c r="T1917" s="1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</row>
    <row r="1918" spans="1:38" ht="15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O1918" s="112"/>
      <c r="P1918" s="111"/>
      <c r="Q1918" s="111"/>
      <c r="R1918" s="111"/>
      <c r="S1918" s="111"/>
      <c r="T1918" s="1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</row>
    <row r="1919" spans="1:38" ht="15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O1919" s="112"/>
      <c r="P1919" s="111"/>
      <c r="Q1919" s="111"/>
      <c r="R1919" s="111"/>
      <c r="S1919" s="111"/>
      <c r="T1919" s="1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</row>
    <row r="1920" spans="1:38" ht="15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O1920" s="112"/>
      <c r="P1920" s="111"/>
      <c r="Q1920" s="111"/>
      <c r="R1920" s="111"/>
      <c r="S1920" s="111"/>
      <c r="T1920" s="1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</row>
    <row r="1921" spans="1:38" ht="15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O1921" s="112"/>
      <c r="P1921" s="111"/>
      <c r="Q1921" s="111"/>
      <c r="R1921" s="111"/>
      <c r="S1921" s="111"/>
      <c r="T1921" s="1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</row>
    <row r="1922" spans="1:38" ht="15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O1922" s="112"/>
      <c r="P1922" s="111"/>
      <c r="Q1922" s="111"/>
      <c r="R1922" s="111"/>
      <c r="S1922" s="111"/>
      <c r="T1922" s="1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</row>
    <row r="1923" spans="1:38" ht="15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O1923" s="112"/>
      <c r="P1923" s="111"/>
      <c r="Q1923" s="111"/>
      <c r="R1923" s="111"/>
      <c r="S1923" s="111"/>
      <c r="T1923" s="1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</row>
    <row r="1924" spans="1:38" ht="15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O1924" s="112"/>
      <c r="P1924" s="111"/>
      <c r="Q1924" s="111"/>
      <c r="R1924" s="111"/>
      <c r="S1924" s="111"/>
      <c r="T1924" s="1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</row>
    <row r="1925" spans="1:38" ht="15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O1925" s="112"/>
      <c r="P1925" s="111"/>
      <c r="Q1925" s="111"/>
      <c r="R1925" s="111"/>
      <c r="S1925" s="111"/>
      <c r="T1925" s="1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</row>
    <row r="1926" spans="1:38" ht="15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O1926" s="112"/>
      <c r="P1926" s="111"/>
      <c r="Q1926" s="111"/>
      <c r="R1926" s="111"/>
      <c r="S1926" s="111"/>
      <c r="T1926" s="1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</row>
    <row r="1927" spans="1:38" ht="15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O1927" s="112"/>
      <c r="P1927" s="111"/>
      <c r="Q1927" s="111"/>
      <c r="R1927" s="111"/>
      <c r="S1927" s="111"/>
      <c r="T1927" s="1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</row>
    <row r="1928" spans="1:38" ht="15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O1928" s="112"/>
      <c r="P1928" s="111"/>
      <c r="Q1928" s="111"/>
      <c r="R1928" s="111"/>
      <c r="S1928" s="111"/>
      <c r="T1928" s="1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</row>
    <row r="1929" spans="1:38" ht="15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O1929" s="112"/>
      <c r="P1929" s="111"/>
      <c r="Q1929" s="111"/>
      <c r="R1929" s="111"/>
      <c r="S1929" s="111"/>
      <c r="T1929" s="1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</row>
    <row r="1930" spans="1:38" ht="15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O1930" s="112"/>
      <c r="P1930" s="111"/>
      <c r="Q1930" s="111"/>
      <c r="R1930" s="111"/>
      <c r="S1930" s="111"/>
      <c r="T1930" s="1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</row>
    <row r="1931" spans="1:38" ht="15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O1931" s="112"/>
      <c r="P1931" s="111"/>
      <c r="Q1931" s="111"/>
      <c r="R1931" s="111"/>
      <c r="S1931" s="111"/>
      <c r="T1931" s="1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</row>
    <row r="1932" spans="1:38" ht="15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O1932" s="112"/>
      <c r="P1932" s="111"/>
      <c r="Q1932" s="111"/>
      <c r="R1932" s="111"/>
      <c r="S1932" s="111"/>
      <c r="T1932" s="1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</row>
    <row r="1933" spans="1:38" ht="15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O1933" s="112"/>
      <c r="P1933" s="111"/>
      <c r="Q1933" s="111"/>
      <c r="R1933" s="111"/>
      <c r="S1933" s="111"/>
      <c r="T1933" s="1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</row>
    <row r="1934" spans="1:38" ht="15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O1934" s="112"/>
      <c r="P1934" s="111"/>
      <c r="Q1934" s="111"/>
      <c r="R1934" s="111"/>
      <c r="S1934" s="111"/>
      <c r="T1934" s="1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</row>
    <row r="1935" spans="1:38" ht="15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O1935" s="112"/>
      <c r="P1935" s="111"/>
      <c r="Q1935" s="111"/>
      <c r="R1935" s="111"/>
      <c r="S1935" s="111"/>
      <c r="T1935" s="1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</row>
    <row r="1936" spans="1:38" ht="15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O1936" s="112"/>
      <c r="P1936" s="111"/>
      <c r="Q1936" s="111"/>
      <c r="R1936" s="111"/>
      <c r="S1936" s="111"/>
      <c r="T1936" s="1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</row>
    <row r="1937" spans="1:38" ht="15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O1937" s="112"/>
      <c r="P1937" s="111"/>
      <c r="Q1937" s="111"/>
      <c r="R1937" s="111"/>
      <c r="S1937" s="111"/>
      <c r="T1937" s="1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</row>
    <row r="1938" spans="1:38" ht="15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O1938" s="112"/>
      <c r="P1938" s="111"/>
      <c r="Q1938" s="111"/>
      <c r="R1938" s="111"/>
      <c r="S1938" s="111"/>
      <c r="T1938" s="1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</row>
    <row r="1939" spans="1:38" ht="15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O1939" s="112"/>
      <c r="P1939" s="111"/>
      <c r="Q1939" s="111"/>
      <c r="R1939" s="111"/>
      <c r="S1939" s="111"/>
      <c r="T1939" s="1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</row>
    <row r="1940" spans="1:38" ht="15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O1940" s="112"/>
      <c r="P1940" s="111"/>
      <c r="Q1940" s="111"/>
      <c r="R1940" s="111"/>
      <c r="S1940" s="111"/>
      <c r="T1940" s="1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</row>
    <row r="1941" spans="1:38" ht="15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O1941" s="112"/>
      <c r="P1941" s="111"/>
      <c r="Q1941" s="111"/>
      <c r="R1941" s="111"/>
      <c r="S1941" s="111"/>
      <c r="T1941" s="1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</row>
    <row r="1942" spans="1:38" ht="15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O1942" s="112"/>
      <c r="P1942" s="111"/>
      <c r="Q1942" s="111"/>
      <c r="R1942" s="111"/>
      <c r="S1942" s="111"/>
      <c r="T1942" s="1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</row>
    <row r="1943" spans="1:38" ht="15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O1943" s="112"/>
      <c r="P1943" s="111"/>
      <c r="Q1943" s="111"/>
      <c r="R1943" s="111"/>
      <c r="S1943" s="111"/>
      <c r="T1943" s="1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</row>
    <row r="1944" spans="1:38" ht="15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O1944" s="112"/>
      <c r="P1944" s="111"/>
      <c r="Q1944" s="111"/>
      <c r="R1944" s="111"/>
      <c r="S1944" s="111"/>
      <c r="T1944" s="1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</row>
    <row r="1945" spans="1:38" ht="15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O1945" s="112"/>
      <c r="P1945" s="111"/>
      <c r="Q1945" s="111"/>
      <c r="R1945" s="111"/>
      <c r="S1945" s="111"/>
      <c r="T1945" s="1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</row>
    <row r="1946" spans="1:38" ht="15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O1946" s="112"/>
      <c r="P1946" s="111"/>
      <c r="Q1946" s="111"/>
      <c r="R1946" s="111"/>
      <c r="S1946" s="111"/>
      <c r="T1946" s="1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</row>
    <row r="1947" spans="1:38" ht="15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O1947" s="112"/>
      <c r="P1947" s="111"/>
      <c r="Q1947" s="111"/>
      <c r="R1947" s="111"/>
      <c r="S1947" s="111"/>
      <c r="T1947" s="1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</row>
    <row r="1948" spans="1:38" ht="15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O1948" s="112"/>
      <c r="P1948" s="111"/>
      <c r="Q1948" s="111"/>
      <c r="R1948" s="111"/>
      <c r="S1948" s="111"/>
      <c r="T1948" s="1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</row>
    <row r="1949" spans="1:38" ht="15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O1949" s="112"/>
      <c r="P1949" s="111"/>
      <c r="Q1949" s="111"/>
      <c r="R1949" s="111"/>
      <c r="S1949" s="111"/>
      <c r="T1949" s="1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</row>
    <row r="1950" spans="1:38" ht="15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O1950" s="112"/>
      <c r="P1950" s="111"/>
      <c r="Q1950" s="111"/>
      <c r="R1950" s="111"/>
      <c r="S1950" s="111"/>
      <c r="T1950" s="1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</row>
    <row r="1951" spans="1:38" ht="15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O1951" s="112"/>
      <c r="P1951" s="111"/>
      <c r="Q1951" s="111"/>
      <c r="R1951" s="111"/>
      <c r="S1951" s="111"/>
      <c r="T1951" s="1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</row>
    <row r="1952" spans="1:38" ht="15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O1952" s="112"/>
      <c r="P1952" s="111"/>
      <c r="Q1952" s="111"/>
      <c r="R1952" s="111"/>
      <c r="S1952" s="111"/>
      <c r="T1952" s="1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</row>
    <row r="1953" spans="1:38" ht="15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O1953" s="112"/>
      <c r="P1953" s="111"/>
      <c r="Q1953" s="111"/>
      <c r="R1953" s="111"/>
      <c r="S1953" s="111"/>
      <c r="T1953" s="1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</row>
    <row r="1954" spans="1:38" ht="15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O1954" s="112"/>
      <c r="P1954" s="111"/>
      <c r="Q1954" s="111"/>
      <c r="R1954" s="111"/>
      <c r="S1954" s="111"/>
      <c r="T1954" s="1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</row>
    <row r="1955" spans="1:38" ht="15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O1955" s="112"/>
      <c r="P1955" s="111"/>
      <c r="Q1955" s="111"/>
      <c r="R1955" s="111"/>
      <c r="S1955" s="111"/>
      <c r="T1955" s="1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</row>
    <row r="1956" spans="1:38" ht="15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O1956" s="112"/>
      <c r="P1956" s="111"/>
      <c r="Q1956" s="111"/>
      <c r="R1956" s="111"/>
      <c r="S1956" s="111"/>
      <c r="T1956" s="1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</row>
    <row r="1957" spans="1:38" ht="15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O1957" s="112"/>
      <c r="P1957" s="111"/>
      <c r="Q1957" s="111"/>
      <c r="R1957" s="111"/>
      <c r="S1957" s="111"/>
      <c r="T1957" s="1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</row>
    <row r="1958" spans="1:38" ht="15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O1958" s="112"/>
      <c r="P1958" s="111"/>
      <c r="Q1958" s="111"/>
      <c r="R1958" s="111"/>
      <c r="S1958" s="111"/>
      <c r="T1958" s="1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</row>
    <row r="1959" spans="1:38" ht="15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O1959" s="112"/>
      <c r="P1959" s="111"/>
      <c r="Q1959" s="111"/>
      <c r="R1959" s="111"/>
      <c r="S1959" s="111"/>
      <c r="T1959" s="1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</row>
    <row r="1960" spans="1:38" ht="15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O1960" s="112"/>
      <c r="P1960" s="111"/>
      <c r="Q1960" s="111"/>
      <c r="R1960" s="111"/>
      <c r="S1960" s="111"/>
      <c r="T1960" s="1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</row>
    <row r="1961" spans="1:38" ht="15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O1961" s="112"/>
      <c r="P1961" s="111"/>
      <c r="Q1961" s="111"/>
      <c r="R1961" s="111"/>
      <c r="S1961" s="111"/>
      <c r="T1961" s="1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</row>
    <row r="1962" spans="1:38" ht="15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O1962" s="112"/>
      <c r="P1962" s="111"/>
      <c r="Q1962" s="111"/>
      <c r="R1962" s="111"/>
      <c r="S1962" s="111"/>
      <c r="T1962" s="1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</row>
    <row r="1963" spans="1:38" ht="15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O1963" s="112"/>
      <c r="P1963" s="111"/>
      <c r="Q1963" s="111"/>
      <c r="R1963" s="111"/>
      <c r="S1963" s="111"/>
      <c r="T1963" s="1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</row>
    <row r="1964" spans="1:38" ht="15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O1964" s="112"/>
      <c r="P1964" s="111"/>
      <c r="Q1964" s="111"/>
      <c r="R1964" s="111"/>
      <c r="S1964" s="111"/>
      <c r="T1964" s="1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</row>
    <row r="1965" spans="1:38" ht="15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O1965" s="112"/>
      <c r="P1965" s="111"/>
      <c r="Q1965" s="111"/>
      <c r="R1965" s="111"/>
      <c r="S1965" s="111"/>
      <c r="T1965" s="1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</row>
    <row r="1966" spans="1:38" ht="15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O1966" s="112"/>
      <c r="P1966" s="111"/>
      <c r="Q1966" s="111"/>
      <c r="R1966" s="111"/>
      <c r="S1966" s="111"/>
      <c r="T1966" s="1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</row>
    <row r="1967" spans="1:38" ht="15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O1967" s="112"/>
      <c r="P1967" s="111"/>
      <c r="Q1967" s="111"/>
      <c r="R1967" s="111"/>
      <c r="S1967" s="111"/>
      <c r="T1967" s="1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</row>
    <row r="1968" spans="1:38" ht="15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O1968" s="112"/>
      <c r="P1968" s="111"/>
      <c r="Q1968" s="111"/>
      <c r="R1968" s="111"/>
      <c r="S1968" s="111"/>
      <c r="T1968" s="1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</row>
    <row r="1969" spans="1:38" ht="15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O1969" s="112"/>
      <c r="P1969" s="111"/>
      <c r="Q1969" s="111"/>
      <c r="R1969" s="111"/>
      <c r="S1969" s="111"/>
      <c r="T1969" s="1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</row>
    <row r="1970" spans="1:38" ht="15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O1970" s="112"/>
      <c r="P1970" s="111"/>
      <c r="Q1970" s="111"/>
      <c r="R1970" s="111"/>
      <c r="S1970" s="111"/>
      <c r="T1970" s="1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</row>
    <row r="1971" spans="1:38" ht="15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O1971" s="112"/>
      <c r="P1971" s="111"/>
      <c r="Q1971" s="111"/>
      <c r="R1971" s="111"/>
      <c r="S1971" s="111"/>
      <c r="T1971" s="1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</row>
    <row r="1972" spans="1:38" ht="15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O1972" s="112"/>
      <c r="P1972" s="111"/>
      <c r="Q1972" s="111"/>
      <c r="R1972" s="111"/>
      <c r="S1972" s="111"/>
      <c r="T1972" s="1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</row>
    <row r="1973" spans="1:38" ht="15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O1973" s="112"/>
      <c r="P1973" s="111"/>
      <c r="Q1973" s="111"/>
      <c r="R1973" s="111"/>
      <c r="S1973" s="111"/>
      <c r="T1973" s="1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</row>
    <row r="1974" spans="1:38" ht="15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O1974" s="112"/>
      <c r="P1974" s="111"/>
      <c r="Q1974" s="111"/>
      <c r="R1974" s="111"/>
      <c r="S1974" s="111"/>
      <c r="T1974" s="1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</row>
    <row r="1975" spans="1:38" ht="15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O1975" s="112"/>
      <c r="P1975" s="111"/>
      <c r="Q1975" s="111"/>
      <c r="R1975" s="111"/>
      <c r="S1975" s="111"/>
      <c r="T1975" s="1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</row>
    <row r="1976" spans="1:38" ht="15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O1976" s="112"/>
      <c r="P1976" s="111"/>
      <c r="Q1976" s="111"/>
      <c r="R1976" s="111"/>
      <c r="S1976" s="111"/>
      <c r="T1976" s="1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</row>
    <row r="1977" spans="1:38" ht="15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O1977" s="112"/>
      <c r="P1977" s="111"/>
      <c r="Q1977" s="111"/>
      <c r="R1977" s="111"/>
      <c r="S1977" s="111"/>
      <c r="T1977" s="1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</row>
    <row r="1978" spans="1:38" ht="15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O1978" s="112"/>
      <c r="P1978" s="111"/>
      <c r="Q1978" s="111"/>
      <c r="R1978" s="111"/>
      <c r="S1978" s="111"/>
      <c r="T1978" s="1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</row>
    <row r="1979" spans="1:38" ht="15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O1979" s="112"/>
      <c r="P1979" s="111"/>
      <c r="Q1979" s="111"/>
      <c r="R1979" s="111"/>
      <c r="S1979" s="111"/>
      <c r="T1979" s="1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</row>
    <row r="1980" spans="1:38" ht="15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O1980" s="112"/>
      <c r="P1980" s="111"/>
      <c r="Q1980" s="111"/>
      <c r="R1980" s="111"/>
      <c r="S1980" s="111"/>
      <c r="T1980" s="1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</row>
    <row r="1981" spans="1:38" ht="15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O1981" s="112"/>
      <c r="P1981" s="111"/>
      <c r="Q1981" s="111"/>
      <c r="R1981" s="111"/>
      <c r="S1981" s="111"/>
      <c r="T1981" s="1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</row>
    <row r="1982" spans="1:38" ht="15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O1982" s="112"/>
      <c r="P1982" s="111"/>
      <c r="Q1982" s="111"/>
      <c r="R1982" s="111"/>
      <c r="S1982" s="111"/>
      <c r="T1982" s="1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</row>
    <row r="1983" spans="1:38" ht="15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O1983" s="112"/>
      <c r="P1983" s="111"/>
      <c r="Q1983" s="111"/>
      <c r="R1983" s="111"/>
      <c r="S1983" s="111"/>
      <c r="T1983" s="1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</row>
    <row r="1984" spans="1:38" ht="15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O1984" s="112"/>
      <c r="P1984" s="111"/>
      <c r="Q1984" s="111"/>
      <c r="R1984" s="111"/>
      <c r="S1984" s="111"/>
      <c r="T1984" s="1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</row>
    <row r="1985" spans="1:38" ht="15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O1985" s="112"/>
      <c r="P1985" s="111"/>
      <c r="Q1985" s="111"/>
      <c r="R1985" s="111"/>
      <c r="S1985" s="111"/>
      <c r="T1985" s="1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</row>
    <row r="1986" spans="1:38" ht="15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O1986" s="112"/>
      <c r="P1986" s="111"/>
      <c r="Q1986" s="111"/>
      <c r="R1986" s="111"/>
      <c r="S1986" s="111"/>
      <c r="T1986" s="1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</row>
    <row r="1987" spans="1:38" ht="15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O1987" s="112"/>
      <c r="P1987" s="111"/>
      <c r="Q1987" s="111"/>
      <c r="R1987" s="111"/>
      <c r="S1987" s="111"/>
      <c r="T1987" s="1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</row>
    <row r="1988" spans="1:38" ht="15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O1988" s="112"/>
      <c r="P1988" s="111"/>
      <c r="Q1988" s="111"/>
      <c r="R1988" s="111"/>
      <c r="S1988" s="111"/>
      <c r="T1988" s="1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</row>
    <row r="1989" spans="1:38" ht="15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O1989" s="112"/>
      <c r="P1989" s="111"/>
      <c r="Q1989" s="111"/>
      <c r="R1989" s="111"/>
      <c r="S1989" s="111"/>
      <c r="T1989" s="1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</row>
    <row r="1990" spans="1:38" ht="15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O1990" s="112"/>
      <c r="P1990" s="111"/>
      <c r="Q1990" s="111"/>
      <c r="R1990" s="111"/>
      <c r="S1990" s="111"/>
      <c r="T1990" s="1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</row>
    <row r="1991" spans="1:38" ht="15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O1991" s="112"/>
      <c r="P1991" s="111"/>
      <c r="Q1991" s="111"/>
      <c r="R1991" s="111"/>
      <c r="S1991" s="111"/>
      <c r="T1991" s="1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</row>
    <row r="1992" spans="1:38" ht="15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O1992" s="112"/>
      <c r="P1992" s="111"/>
      <c r="Q1992" s="111"/>
      <c r="R1992" s="111"/>
      <c r="S1992" s="111"/>
      <c r="T1992" s="1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</row>
    <row r="1993" spans="1:38" ht="15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O1993" s="112"/>
      <c r="P1993" s="111"/>
      <c r="Q1993" s="111"/>
      <c r="R1993" s="111"/>
      <c r="S1993" s="111"/>
      <c r="T1993" s="1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</row>
    <row r="1994" spans="1:38" ht="15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O1994" s="112"/>
      <c r="P1994" s="111"/>
      <c r="Q1994" s="111"/>
      <c r="R1994" s="111"/>
      <c r="S1994" s="111"/>
      <c r="T1994" s="1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</row>
    <row r="1995" spans="1:38" ht="15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O1995" s="112"/>
      <c r="P1995" s="111"/>
      <c r="Q1995" s="111"/>
      <c r="R1995" s="111"/>
      <c r="S1995" s="111"/>
      <c r="T1995" s="1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</row>
    <row r="1996" spans="1:38" ht="15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O1996" s="112"/>
      <c r="P1996" s="111"/>
      <c r="Q1996" s="111"/>
      <c r="R1996" s="111"/>
      <c r="S1996" s="111"/>
      <c r="T1996" s="1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</row>
    <row r="1997" spans="1:38" ht="15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O1997" s="112"/>
      <c r="P1997" s="111"/>
      <c r="Q1997" s="111"/>
      <c r="R1997" s="111"/>
      <c r="S1997" s="111"/>
      <c r="T1997" s="1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</row>
    <row r="1998" spans="1:38" ht="15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O1998" s="112"/>
      <c r="P1998" s="111"/>
      <c r="Q1998" s="111"/>
      <c r="R1998" s="111"/>
      <c r="S1998" s="111"/>
      <c r="T1998" s="1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</row>
    <row r="1999" spans="1:38" ht="15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O1999" s="112"/>
      <c r="P1999" s="111"/>
      <c r="Q1999" s="111"/>
      <c r="R1999" s="111"/>
      <c r="S1999" s="111"/>
      <c r="T1999" s="1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</row>
    <row r="2000" spans="1:38" ht="15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O2000" s="112"/>
      <c r="P2000" s="111"/>
      <c r="Q2000" s="111"/>
      <c r="R2000" s="111"/>
      <c r="S2000" s="111"/>
      <c r="T2000" s="1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</row>
    <row r="2001" spans="1:38" ht="15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O2001" s="112"/>
      <c r="P2001" s="111"/>
      <c r="Q2001" s="111"/>
      <c r="R2001" s="111"/>
      <c r="S2001" s="111"/>
      <c r="T2001" s="1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</row>
    <row r="2002" spans="1:38" ht="15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O2002" s="112"/>
      <c r="P2002" s="111"/>
      <c r="Q2002" s="111"/>
      <c r="R2002" s="111"/>
      <c r="S2002" s="111"/>
      <c r="T2002" s="1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</row>
    <row r="2003" spans="1:38" ht="15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O2003" s="112"/>
      <c r="P2003" s="111"/>
      <c r="Q2003" s="111"/>
      <c r="R2003" s="111"/>
      <c r="S2003" s="111"/>
      <c r="T2003" s="1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</row>
    <row r="2004" spans="1:38" ht="15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O2004" s="112"/>
      <c r="P2004" s="111"/>
      <c r="Q2004" s="111"/>
      <c r="R2004" s="111"/>
      <c r="S2004" s="111"/>
      <c r="T2004" s="1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</row>
    <row r="2005" spans="1:38" ht="15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O2005" s="112"/>
      <c r="P2005" s="111"/>
      <c r="Q2005" s="111"/>
      <c r="R2005" s="111"/>
      <c r="S2005" s="111"/>
      <c r="T2005" s="1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</row>
    <row r="2006" spans="1:38" ht="15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O2006" s="112"/>
      <c r="P2006" s="111"/>
      <c r="Q2006" s="111"/>
      <c r="R2006" s="111"/>
      <c r="S2006" s="111"/>
      <c r="T2006" s="1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</row>
    <row r="2007" spans="1:38" ht="15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O2007" s="112"/>
      <c r="P2007" s="111"/>
      <c r="Q2007" s="111"/>
      <c r="R2007" s="111"/>
      <c r="S2007" s="111"/>
      <c r="T2007" s="1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</row>
    <row r="2008" spans="1:38" ht="15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O2008" s="112"/>
      <c r="P2008" s="111"/>
      <c r="Q2008" s="111"/>
      <c r="R2008" s="111"/>
      <c r="S2008" s="111"/>
      <c r="T2008" s="1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</row>
    <row r="2009" spans="1:38" ht="15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O2009" s="112"/>
      <c r="P2009" s="111"/>
      <c r="Q2009" s="111"/>
      <c r="R2009" s="111"/>
      <c r="S2009" s="111"/>
      <c r="T2009" s="1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</row>
    <row r="2010" spans="1:38" ht="15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O2010" s="112"/>
      <c r="P2010" s="111"/>
      <c r="Q2010" s="111"/>
      <c r="R2010" s="111"/>
      <c r="S2010" s="111"/>
      <c r="T2010" s="1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</row>
    <row r="2011" spans="1:38" ht="15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O2011" s="112"/>
      <c r="P2011" s="111"/>
      <c r="Q2011" s="111"/>
      <c r="R2011" s="111"/>
      <c r="S2011" s="111"/>
      <c r="T2011" s="1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</row>
    <row r="2012" spans="1:38" ht="15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O2012" s="112"/>
      <c r="P2012" s="111"/>
      <c r="Q2012" s="111"/>
      <c r="R2012" s="111"/>
      <c r="S2012" s="111"/>
      <c r="T2012" s="1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</row>
    <row r="2013" spans="1:38" ht="15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O2013" s="112"/>
      <c r="P2013" s="111"/>
      <c r="Q2013" s="111"/>
      <c r="R2013" s="111"/>
      <c r="S2013" s="111"/>
      <c r="T2013" s="1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</row>
    <row r="2014" spans="1:38" ht="15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O2014" s="112"/>
      <c r="P2014" s="111"/>
      <c r="Q2014" s="111"/>
      <c r="R2014" s="111"/>
      <c r="S2014" s="111"/>
      <c r="T2014" s="1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</row>
    <row r="2015" spans="1:38" ht="15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O2015" s="112"/>
      <c r="P2015" s="111"/>
      <c r="Q2015" s="111"/>
      <c r="R2015" s="111"/>
      <c r="S2015" s="111"/>
      <c r="T2015" s="1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</row>
    <row r="2016" spans="1:38" ht="15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O2016" s="112"/>
      <c r="P2016" s="111"/>
      <c r="Q2016" s="111"/>
      <c r="R2016" s="111"/>
      <c r="S2016" s="111"/>
      <c r="T2016" s="1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</row>
    <row r="2017" spans="1:38" ht="15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O2017" s="112"/>
      <c r="P2017" s="111"/>
      <c r="Q2017" s="111"/>
      <c r="R2017" s="111"/>
      <c r="S2017" s="111"/>
      <c r="T2017" s="1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</row>
    <row r="2018" spans="1:38" ht="15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O2018" s="112"/>
      <c r="P2018" s="111"/>
      <c r="Q2018" s="111"/>
      <c r="R2018" s="111"/>
      <c r="S2018" s="111"/>
      <c r="T2018" s="1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</row>
    <row r="2019" spans="1:38" ht="15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O2019" s="112"/>
      <c r="P2019" s="111"/>
      <c r="Q2019" s="111"/>
      <c r="R2019" s="111"/>
      <c r="S2019" s="111"/>
      <c r="T2019" s="1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</row>
    <row r="2020" spans="1:38" ht="15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O2020" s="112"/>
      <c r="P2020" s="111"/>
      <c r="Q2020" s="111"/>
      <c r="R2020" s="111"/>
      <c r="S2020" s="111"/>
      <c r="T2020" s="1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</row>
    <row r="2021" spans="1:38" ht="15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O2021" s="112"/>
      <c r="P2021" s="111"/>
      <c r="Q2021" s="111"/>
      <c r="R2021" s="111"/>
      <c r="S2021" s="111"/>
      <c r="T2021" s="1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</row>
    <row r="2022" spans="1:38" ht="15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O2022" s="112"/>
      <c r="P2022" s="111"/>
      <c r="Q2022" s="111"/>
      <c r="R2022" s="111"/>
      <c r="S2022" s="111"/>
      <c r="T2022" s="1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</row>
    <row r="2023" spans="1:38" ht="15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O2023" s="112"/>
      <c r="P2023" s="111"/>
      <c r="Q2023" s="111"/>
      <c r="R2023" s="111"/>
      <c r="S2023" s="111"/>
      <c r="T2023" s="1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</row>
    <row r="2024" spans="1:38" ht="15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O2024" s="112"/>
      <c r="P2024" s="111"/>
      <c r="Q2024" s="111"/>
      <c r="R2024" s="111"/>
      <c r="S2024" s="111"/>
      <c r="T2024" s="1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</row>
    <row r="2025" spans="1:38" ht="15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O2025" s="112"/>
      <c r="P2025" s="111"/>
      <c r="Q2025" s="111"/>
      <c r="R2025" s="111"/>
      <c r="S2025" s="111"/>
      <c r="T2025" s="1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</row>
    <row r="2026" spans="1:38" ht="15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O2026" s="112"/>
      <c r="P2026" s="111"/>
      <c r="Q2026" s="111"/>
      <c r="R2026" s="111"/>
      <c r="S2026" s="111"/>
      <c r="T2026" s="1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</row>
    <row r="2027" spans="1:38" ht="15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O2027" s="112"/>
      <c r="P2027" s="111"/>
      <c r="Q2027" s="111"/>
      <c r="R2027" s="111"/>
      <c r="S2027" s="111"/>
      <c r="T2027" s="1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</row>
    <row r="2028" spans="1:38" ht="15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O2028" s="112"/>
      <c r="P2028" s="111"/>
      <c r="Q2028" s="111"/>
      <c r="R2028" s="111"/>
      <c r="S2028" s="111"/>
      <c r="T2028" s="1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</row>
    <row r="2029" spans="1:38" ht="15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O2029" s="112"/>
      <c r="P2029" s="111"/>
      <c r="Q2029" s="111"/>
      <c r="R2029" s="111"/>
      <c r="S2029" s="111"/>
      <c r="T2029" s="1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</row>
    <row r="2030" spans="1:38" ht="15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O2030" s="112"/>
      <c r="P2030" s="111"/>
      <c r="Q2030" s="111"/>
      <c r="R2030" s="111"/>
      <c r="S2030" s="111"/>
      <c r="T2030" s="1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</row>
    <row r="2031" spans="1:38" ht="15">
      <c r="A2031" s="11"/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O2031" s="112"/>
      <c r="P2031" s="111"/>
      <c r="Q2031" s="111"/>
      <c r="R2031" s="111"/>
      <c r="S2031" s="111"/>
      <c r="T2031" s="1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</row>
    <row r="2032" spans="1:38" ht="15">
      <c r="A2032" s="11"/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O2032" s="112"/>
      <c r="P2032" s="111"/>
      <c r="Q2032" s="111"/>
      <c r="R2032" s="111"/>
      <c r="S2032" s="111"/>
      <c r="T2032" s="1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</row>
    <row r="2033" spans="1:38" ht="15">
      <c r="A2033" s="11"/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O2033" s="112"/>
      <c r="P2033" s="111"/>
      <c r="Q2033" s="111"/>
      <c r="R2033" s="111"/>
      <c r="S2033" s="111"/>
      <c r="T2033" s="1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</row>
    <row r="2034" spans="1:38" ht="15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O2034" s="112"/>
      <c r="P2034" s="111"/>
      <c r="Q2034" s="111"/>
      <c r="R2034" s="111"/>
      <c r="S2034" s="111"/>
      <c r="T2034" s="1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</row>
    <row r="2035" spans="1:38" ht="15">
      <c r="A2035" s="11"/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O2035" s="112"/>
      <c r="P2035" s="111"/>
      <c r="Q2035" s="111"/>
      <c r="R2035" s="111"/>
      <c r="S2035" s="111"/>
      <c r="T2035" s="1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</row>
    <row r="2036" spans="1:38" ht="15">
      <c r="A2036" s="11"/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O2036" s="112"/>
      <c r="P2036" s="111"/>
      <c r="Q2036" s="111"/>
      <c r="R2036" s="111"/>
      <c r="S2036" s="111"/>
      <c r="T2036" s="1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</row>
    <row r="2037" spans="1:38" ht="15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O2037" s="112"/>
      <c r="P2037" s="111"/>
      <c r="Q2037" s="111"/>
      <c r="R2037" s="111"/>
      <c r="S2037" s="111"/>
      <c r="T2037" s="1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</row>
    <row r="2038" spans="1:38" ht="15">
      <c r="A2038" s="11"/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O2038" s="112"/>
      <c r="P2038" s="111"/>
      <c r="Q2038" s="111"/>
      <c r="R2038" s="111"/>
      <c r="S2038" s="111"/>
      <c r="T2038" s="1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</row>
    <row r="2039" spans="1:38" ht="15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O2039" s="112"/>
      <c r="P2039" s="111"/>
      <c r="Q2039" s="111"/>
      <c r="R2039" s="111"/>
      <c r="S2039" s="111"/>
      <c r="T2039" s="1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</row>
    <row r="2040" spans="1:38" ht="15">
      <c r="A2040" s="11"/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O2040" s="112"/>
      <c r="P2040" s="111"/>
      <c r="Q2040" s="111"/>
      <c r="R2040" s="111"/>
      <c r="S2040" s="111"/>
      <c r="T2040" s="1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</row>
    <row r="2041" spans="1:38" ht="15">
      <c r="A2041" s="11"/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O2041" s="112"/>
      <c r="P2041" s="111"/>
      <c r="Q2041" s="111"/>
      <c r="R2041" s="111"/>
      <c r="S2041" s="111"/>
      <c r="T2041" s="1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</row>
    <row r="2042" spans="1:38" ht="15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O2042" s="112"/>
      <c r="P2042" s="111"/>
      <c r="Q2042" s="111"/>
      <c r="R2042" s="111"/>
      <c r="S2042" s="111"/>
      <c r="T2042" s="1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</row>
    <row r="2043" spans="1:38" ht="15">
      <c r="A2043" s="11"/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O2043" s="112"/>
      <c r="P2043" s="111"/>
      <c r="Q2043" s="111"/>
      <c r="R2043" s="111"/>
      <c r="S2043" s="111"/>
      <c r="T2043" s="1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</row>
    <row r="2044" spans="1:38" ht="15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O2044" s="112"/>
      <c r="P2044" s="111"/>
      <c r="Q2044" s="111"/>
      <c r="R2044" s="111"/>
      <c r="S2044" s="111"/>
      <c r="T2044" s="1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</row>
    <row r="2045" spans="1:38" ht="15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O2045" s="112"/>
      <c r="P2045" s="111"/>
      <c r="Q2045" s="111"/>
      <c r="R2045" s="111"/>
      <c r="S2045" s="111"/>
      <c r="T2045" s="1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</row>
    <row r="2046" spans="1:38" ht="15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O2046" s="112"/>
      <c r="P2046" s="111"/>
      <c r="Q2046" s="111"/>
      <c r="R2046" s="111"/>
      <c r="S2046" s="111"/>
      <c r="T2046" s="1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</row>
    <row r="2047" spans="1:38" ht="15">
      <c r="A2047" s="11"/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O2047" s="112"/>
      <c r="P2047" s="111"/>
      <c r="Q2047" s="111"/>
      <c r="R2047" s="111"/>
      <c r="S2047" s="111"/>
      <c r="T2047" s="1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</row>
    <row r="2048" spans="1:38" ht="15">
      <c r="A2048" s="11"/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O2048" s="112"/>
      <c r="P2048" s="111"/>
      <c r="Q2048" s="111"/>
      <c r="R2048" s="111"/>
      <c r="S2048" s="111"/>
      <c r="T2048" s="1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</row>
    <row r="2049" spans="1:38" ht="15">
      <c r="A2049" s="11"/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O2049" s="112"/>
      <c r="P2049" s="111"/>
      <c r="Q2049" s="111"/>
      <c r="R2049" s="111"/>
      <c r="S2049" s="111"/>
      <c r="T2049" s="1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</row>
    <row r="2050" spans="1:38" ht="15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O2050" s="112"/>
      <c r="P2050" s="111"/>
      <c r="Q2050" s="111"/>
      <c r="R2050" s="111"/>
      <c r="S2050" s="111"/>
      <c r="T2050" s="1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</row>
    <row r="2051" spans="1:38" ht="15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O2051" s="112"/>
      <c r="P2051" s="111"/>
      <c r="Q2051" s="111"/>
      <c r="R2051" s="111"/>
      <c r="S2051" s="111"/>
      <c r="T2051" s="1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</row>
    <row r="2052" spans="1:38" ht="15">
      <c r="A2052" s="11"/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O2052" s="112"/>
      <c r="P2052" s="111"/>
      <c r="Q2052" s="111"/>
      <c r="R2052" s="111"/>
      <c r="S2052" s="111"/>
      <c r="T2052" s="1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</row>
    <row r="2053" spans="1:38" ht="15">
      <c r="A2053" s="11"/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O2053" s="112"/>
      <c r="P2053" s="111"/>
      <c r="Q2053" s="111"/>
      <c r="R2053" s="111"/>
      <c r="S2053" s="111"/>
      <c r="T2053" s="1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</row>
    <row r="2054" spans="1:38" ht="15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O2054" s="112"/>
      <c r="P2054" s="111"/>
      <c r="Q2054" s="111"/>
      <c r="R2054" s="111"/>
      <c r="S2054" s="111"/>
      <c r="T2054" s="1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</row>
    <row r="2055" spans="1:38" ht="15">
      <c r="A2055" s="11"/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O2055" s="112"/>
      <c r="P2055" s="111"/>
      <c r="Q2055" s="111"/>
      <c r="R2055" s="111"/>
      <c r="S2055" s="111"/>
      <c r="T2055" s="1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</row>
    <row r="2056" spans="1:38" ht="15">
      <c r="A2056" s="11"/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O2056" s="112"/>
      <c r="P2056" s="111"/>
      <c r="Q2056" s="111"/>
      <c r="R2056" s="111"/>
      <c r="S2056" s="111"/>
      <c r="T2056" s="1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</row>
    <row r="2057" spans="1:38" ht="15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O2057" s="112"/>
      <c r="P2057" s="111"/>
      <c r="Q2057" s="111"/>
      <c r="R2057" s="111"/>
      <c r="S2057" s="111"/>
      <c r="T2057" s="1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</row>
    <row r="2058" spans="1:38" ht="15">
      <c r="A2058" s="11"/>
      <c r="B2058" s="11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O2058" s="112"/>
      <c r="P2058" s="111"/>
      <c r="Q2058" s="111"/>
      <c r="R2058" s="111"/>
      <c r="S2058" s="111"/>
      <c r="T2058" s="1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</row>
    <row r="2059" spans="1:38" ht="15">
      <c r="A2059" s="11"/>
      <c r="B2059" s="11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O2059" s="112"/>
      <c r="P2059" s="111"/>
      <c r="Q2059" s="111"/>
      <c r="R2059" s="111"/>
      <c r="S2059" s="111"/>
      <c r="T2059" s="1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</row>
    <row r="2060" spans="1:38" ht="15">
      <c r="A2060" s="11"/>
      <c r="B2060" s="11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O2060" s="112"/>
      <c r="P2060" s="111"/>
      <c r="Q2060" s="111"/>
      <c r="R2060" s="111"/>
      <c r="S2060" s="111"/>
      <c r="T2060" s="1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</row>
    <row r="2061" spans="1:38" ht="15">
      <c r="A2061" s="11"/>
      <c r="B2061" s="11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O2061" s="112"/>
      <c r="P2061" s="111"/>
      <c r="Q2061" s="111"/>
      <c r="R2061" s="111"/>
      <c r="S2061" s="111"/>
      <c r="T2061" s="1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</row>
    <row r="2062" spans="1:38" ht="15">
      <c r="A2062" s="11"/>
      <c r="B2062" s="11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O2062" s="112"/>
      <c r="P2062" s="111"/>
      <c r="Q2062" s="111"/>
      <c r="R2062" s="111"/>
      <c r="S2062" s="111"/>
      <c r="T2062" s="1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</row>
    <row r="2063" spans="1:38" ht="15">
      <c r="A2063" s="11"/>
      <c r="B2063" s="11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O2063" s="112"/>
      <c r="P2063" s="111"/>
      <c r="Q2063" s="111"/>
      <c r="R2063" s="111"/>
      <c r="S2063" s="111"/>
      <c r="T2063" s="1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</row>
    <row r="2064" spans="1:38" ht="15">
      <c r="A2064" s="11"/>
      <c r="B2064" s="11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O2064" s="112"/>
      <c r="P2064" s="111"/>
      <c r="Q2064" s="111"/>
      <c r="R2064" s="111"/>
      <c r="S2064" s="111"/>
      <c r="T2064" s="1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</row>
    <row r="2065" spans="1:38" ht="15">
      <c r="A2065" s="11"/>
      <c r="B2065" s="11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O2065" s="112"/>
      <c r="P2065" s="111"/>
      <c r="Q2065" s="111"/>
      <c r="R2065" s="111"/>
      <c r="S2065" s="111"/>
      <c r="T2065" s="1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</row>
    <row r="2066" spans="1:38" ht="15">
      <c r="A2066" s="11"/>
      <c r="B2066" s="11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O2066" s="112"/>
      <c r="P2066" s="111"/>
      <c r="Q2066" s="111"/>
      <c r="R2066" s="111"/>
      <c r="S2066" s="111"/>
      <c r="T2066" s="1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</row>
    <row r="2067" spans="1:38" ht="15">
      <c r="A2067" s="11"/>
      <c r="B2067" s="11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O2067" s="112"/>
      <c r="P2067" s="111"/>
      <c r="Q2067" s="111"/>
      <c r="R2067" s="111"/>
      <c r="S2067" s="111"/>
      <c r="T2067" s="1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</row>
    <row r="2068" spans="1:38" ht="15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O2068" s="112"/>
      <c r="P2068" s="111"/>
      <c r="Q2068" s="111"/>
      <c r="R2068" s="111"/>
      <c r="S2068" s="111"/>
      <c r="T2068" s="1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</row>
    <row r="2069" spans="1:38" ht="15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O2069" s="112"/>
      <c r="P2069" s="111"/>
      <c r="Q2069" s="111"/>
      <c r="R2069" s="111"/>
      <c r="S2069" s="111"/>
      <c r="T2069" s="1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</row>
    <row r="2070" spans="1:38" ht="15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O2070" s="112"/>
      <c r="P2070" s="111"/>
      <c r="Q2070" s="111"/>
      <c r="R2070" s="111"/>
      <c r="S2070" s="111"/>
      <c r="T2070" s="1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</row>
    <row r="2071" spans="1:38" ht="15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O2071" s="112"/>
      <c r="P2071" s="111"/>
      <c r="Q2071" s="111"/>
      <c r="R2071" s="111"/>
      <c r="S2071" s="111"/>
      <c r="T2071" s="1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</row>
    <row r="2072" spans="1:38" ht="15">
      <c r="A2072" s="11"/>
      <c r="B2072" s="11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O2072" s="112"/>
      <c r="P2072" s="111"/>
      <c r="Q2072" s="111"/>
      <c r="R2072" s="111"/>
      <c r="S2072" s="111"/>
      <c r="T2072" s="1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</row>
    <row r="2073" spans="1:38" ht="15">
      <c r="A2073" s="11"/>
      <c r="B2073" s="11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O2073" s="112"/>
      <c r="P2073" s="111"/>
      <c r="Q2073" s="111"/>
      <c r="R2073" s="111"/>
      <c r="S2073" s="111"/>
      <c r="T2073" s="1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</row>
    <row r="2074" spans="1:38" ht="15">
      <c r="A2074" s="11"/>
      <c r="B2074" s="11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O2074" s="112"/>
      <c r="P2074" s="111"/>
      <c r="Q2074" s="111"/>
      <c r="R2074" s="111"/>
      <c r="S2074" s="111"/>
      <c r="T2074" s="1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</row>
    <row r="2075" spans="1:38" ht="15">
      <c r="A2075" s="11"/>
      <c r="B2075" s="11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O2075" s="112"/>
      <c r="P2075" s="111"/>
      <c r="Q2075" s="111"/>
      <c r="R2075" s="111"/>
      <c r="S2075" s="111"/>
      <c r="T2075" s="1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</row>
    <row r="2076" spans="1:38" ht="15">
      <c r="A2076" s="11"/>
      <c r="B2076" s="11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O2076" s="112"/>
      <c r="P2076" s="111"/>
      <c r="Q2076" s="111"/>
      <c r="R2076" s="111"/>
      <c r="S2076" s="111"/>
      <c r="T2076" s="1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</row>
    <row r="2077" spans="1:38" ht="15">
      <c r="A2077" s="11"/>
      <c r="B2077" s="11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O2077" s="112"/>
      <c r="P2077" s="111"/>
      <c r="Q2077" s="111"/>
      <c r="R2077" s="111"/>
      <c r="S2077" s="111"/>
      <c r="T2077" s="1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</row>
    <row r="2078" spans="1:38" ht="15">
      <c r="A2078" s="11"/>
      <c r="B2078" s="11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O2078" s="112"/>
      <c r="P2078" s="111"/>
      <c r="Q2078" s="111"/>
      <c r="R2078" s="111"/>
      <c r="S2078" s="111"/>
      <c r="T2078" s="1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</row>
    <row r="2079" spans="1:38" ht="15">
      <c r="A2079" s="11"/>
      <c r="B2079" s="11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O2079" s="112"/>
      <c r="P2079" s="111"/>
      <c r="Q2079" s="111"/>
      <c r="R2079" s="111"/>
      <c r="S2079" s="111"/>
      <c r="T2079" s="1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</row>
    <row r="2080" spans="1:38" ht="15">
      <c r="A2080" s="11"/>
      <c r="B2080" s="11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O2080" s="112"/>
      <c r="P2080" s="111"/>
      <c r="Q2080" s="111"/>
      <c r="R2080" s="111"/>
      <c r="S2080" s="111"/>
      <c r="T2080" s="1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</row>
    <row r="2081" spans="1:38" ht="15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O2081" s="112"/>
      <c r="P2081" s="111"/>
      <c r="Q2081" s="111"/>
      <c r="R2081" s="111"/>
      <c r="S2081" s="111"/>
      <c r="T2081" s="1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</row>
    <row r="2082" spans="1:38" ht="15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O2082" s="112"/>
      <c r="P2082" s="111"/>
      <c r="Q2082" s="111"/>
      <c r="R2082" s="111"/>
      <c r="S2082" s="111"/>
      <c r="T2082" s="1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</row>
    <row r="2083" spans="1:38" ht="15">
      <c r="A2083" s="11"/>
      <c r="B2083" s="11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O2083" s="112"/>
      <c r="P2083" s="111"/>
      <c r="Q2083" s="111"/>
      <c r="R2083" s="111"/>
      <c r="S2083" s="111"/>
      <c r="T2083" s="1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</row>
    <row r="2084" spans="1:38" ht="15">
      <c r="A2084" s="11"/>
      <c r="B2084" s="11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O2084" s="112"/>
      <c r="P2084" s="111"/>
      <c r="Q2084" s="111"/>
      <c r="R2084" s="111"/>
      <c r="S2084" s="111"/>
      <c r="T2084" s="1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</row>
    <row r="2085" spans="1:38" ht="15">
      <c r="A2085" s="11"/>
      <c r="B2085" s="11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O2085" s="112"/>
      <c r="P2085" s="111"/>
      <c r="Q2085" s="111"/>
      <c r="R2085" s="111"/>
      <c r="S2085" s="111"/>
      <c r="T2085" s="1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</row>
    <row r="2086" spans="1:38" ht="15">
      <c r="A2086" s="11"/>
      <c r="B2086" s="11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O2086" s="112"/>
      <c r="P2086" s="111"/>
      <c r="Q2086" s="111"/>
      <c r="R2086" s="111"/>
      <c r="S2086" s="111"/>
      <c r="T2086" s="1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</row>
    <row r="2087" spans="1:38" ht="15">
      <c r="A2087" s="11"/>
      <c r="B2087" s="11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O2087" s="112"/>
      <c r="P2087" s="111"/>
      <c r="Q2087" s="111"/>
      <c r="R2087" s="111"/>
      <c r="S2087" s="111"/>
      <c r="T2087" s="1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</row>
    <row r="2088" spans="1:38" ht="15">
      <c r="A2088" s="11"/>
      <c r="B2088" s="11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O2088" s="112"/>
      <c r="P2088" s="111"/>
      <c r="Q2088" s="111"/>
      <c r="R2088" s="111"/>
      <c r="S2088" s="111"/>
      <c r="T2088" s="1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</row>
    <row r="2089" spans="1:38" ht="15">
      <c r="A2089" s="11"/>
      <c r="B2089" s="11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O2089" s="112"/>
      <c r="P2089" s="111"/>
      <c r="Q2089" s="111"/>
      <c r="R2089" s="111"/>
      <c r="S2089" s="111"/>
      <c r="T2089" s="1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</row>
    <row r="2090" spans="1:38" ht="15">
      <c r="A2090" s="11"/>
      <c r="B2090" s="11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O2090" s="112"/>
      <c r="P2090" s="111"/>
      <c r="Q2090" s="111"/>
      <c r="R2090" s="111"/>
      <c r="S2090" s="111"/>
      <c r="T2090" s="1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</row>
    <row r="2091" spans="1:38" ht="15">
      <c r="A2091" s="11"/>
      <c r="B2091" s="11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O2091" s="112"/>
      <c r="P2091" s="111"/>
      <c r="Q2091" s="111"/>
      <c r="R2091" s="111"/>
      <c r="S2091" s="111"/>
      <c r="T2091" s="1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</row>
    <row r="2092" spans="1:38" ht="15">
      <c r="A2092" s="11"/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O2092" s="112"/>
      <c r="P2092" s="111"/>
      <c r="Q2092" s="111"/>
      <c r="R2092" s="111"/>
      <c r="S2092" s="111"/>
      <c r="T2092" s="1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</row>
    <row r="2093" spans="1:38" ht="15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O2093" s="112"/>
      <c r="P2093" s="111"/>
      <c r="Q2093" s="111"/>
      <c r="R2093" s="111"/>
      <c r="S2093" s="111"/>
      <c r="T2093" s="1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</row>
    <row r="2094" spans="1:38" ht="15">
      <c r="A2094" s="11"/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O2094" s="112"/>
      <c r="P2094" s="111"/>
      <c r="Q2094" s="111"/>
      <c r="R2094" s="111"/>
      <c r="S2094" s="111"/>
      <c r="T2094" s="1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</row>
    <row r="2095" spans="1:38" ht="15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O2095" s="112"/>
      <c r="P2095" s="111"/>
      <c r="Q2095" s="111"/>
      <c r="R2095" s="111"/>
      <c r="S2095" s="111"/>
      <c r="T2095" s="1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</row>
    <row r="2096" spans="1:38" ht="15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O2096" s="112"/>
      <c r="P2096" s="111"/>
      <c r="Q2096" s="111"/>
      <c r="R2096" s="111"/>
      <c r="S2096" s="111"/>
      <c r="T2096" s="1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</row>
    <row r="2097" spans="1:38" ht="15">
      <c r="A2097" s="11"/>
      <c r="B2097" s="11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O2097" s="112"/>
      <c r="P2097" s="111"/>
      <c r="Q2097" s="111"/>
      <c r="R2097" s="111"/>
      <c r="S2097" s="111"/>
      <c r="T2097" s="1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</row>
    <row r="2098" spans="1:38" ht="15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O2098" s="112"/>
      <c r="P2098" s="111"/>
      <c r="Q2098" s="111"/>
      <c r="R2098" s="111"/>
      <c r="S2098" s="111"/>
      <c r="T2098" s="1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11"/>
    </row>
    <row r="2099" spans="1:38" ht="15">
      <c r="A2099" s="11"/>
      <c r="B2099" s="11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O2099" s="112"/>
      <c r="P2099" s="111"/>
      <c r="Q2099" s="111"/>
      <c r="R2099" s="111"/>
      <c r="S2099" s="111"/>
      <c r="T2099" s="1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1"/>
      <c r="AL2099" s="11"/>
    </row>
    <row r="2100" spans="1:38" ht="15">
      <c r="A2100" s="11"/>
      <c r="B2100" s="11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O2100" s="112"/>
      <c r="P2100" s="111"/>
      <c r="Q2100" s="111"/>
      <c r="R2100" s="111"/>
      <c r="S2100" s="111"/>
      <c r="T2100" s="1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11"/>
    </row>
    <row r="2101" spans="1:38" ht="15">
      <c r="A2101" s="11"/>
      <c r="B2101" s="11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O2101" s="112"/>
      <c r="P2101" s="111"/>
      <c r="Q2101" s="111"/>
      <c r="R2101" s="111"/>
      <c r="S2101" s="111"/>
      <c r="T2101" s="1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</row>
    <row r="2102" spans="1:38" ht="15">
      <c r="A2102" s="11"/>
      <c r="B2102" s="11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O2102" s="112"/>
      <c r="P2102" s="111"/>
      <c r="Q2102" s="111"/>
      <c r="R2102" s="111"/>
      <c r="S2102" s="111"/>
      <c r="T2102" s="1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</row>
    <row r="2103" spans="1:38" ht="15">
      <c r="A2103" s="11"/>
      <c r="B2103" s="11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O2103" s="112"/>
      <c r="P2103" s="111"/>
      <c r="Q2103" s="111"/>
      <c r="R2103" s="111"/>
      <c r="S2103" s="111"/>
      <c r="T2103" s="1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</row>
    <row r="2104" spans="1:38" ht="15">
      <c r="A2104" s="11"/>
      <c r="B2104" s="11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O2104" s="112"/>
      <c r="P2104" s="111"/>
      <c r="Q2104" s="111"/>
      <c r="R2104" s="111"/>
      <c r="S2104" s="111"/>
      <c r="T2104" s="1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</row>
    <row r="2105" spans="1:38" ht="15">
      <c r="A2105" s="11"/>
      <c r="B2105" s="11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O2105" s="112"/>
      <c r="P2105" s="111"/>
      <c r="Q2105" s="111"/>
      <c r="R2105" s="111"/>
      <c r="S2105" s="111"/>
      <c r="T2105" s="1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</row>
    <row r="2106" spans="1:38" ht="15">
      <c r="A2106" s="11"/>
      <c r="B2106" s="11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O2106" s="112"/>
      <c r="P2106" s="111"/>
      <c r="Q2106" s="111"/>
      <c r="R2106" s="111"/>
      <c r="S2106" s="111"/>
      <c r="T2106" s="1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</row>
    <row r="2107" spans="1:38" ht="15">
      <c r="A2107" s="11"/>
      <c r="B2107" s="11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O2107" s="112"/>
      <c r="P2107" s="111"/>
      <c r="Q2107" s="111"/>
      <c r="R2107" s="111"/>
      <c r="S2107" s="111"/>
      <c r="T2107" s="1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11"/>
    </row>
    <row r="2108" spans="1:38" ht="15">
      <c r="A2108" s="11"/>
      <c r="B2108" s="11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O2108" s="112"/>
      <c r="P2108" s="111"/>
      <c r="Q2108" s="111"/>
      <c r="R2108" s="111"/>
      <c r="S2108" s="111"/>
      <c r="T2108" s="1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</row>
    <row r="2109" spans="1:38" ht="15">
      <c r="A2109" s="11"/>
      <c r="B2109" s="11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O2109" s="112"/>
      <c r="P2109" s="111"/>
      <c r="Q2109" s="111"/>
      <c r="R2109" s="111"/>
      <c r="S2109" s="111"/>
      <c r="T2109" s="1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</row>
    <row r="2110" spans="1:38" ht="15">
      <c r="A2110" s="11"/>
      <c r="B2110" s="11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O2110" s="112"/>
      <c r="P2110" s="111"/>
      <c r="Q2110" s="111"/>
      <c r="R2110" s="111"/>
      <c r="S2110" s="111"/>
      <c r="T2110" s="1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</row>
    <row r="2111" spans="1:38" ht="15">
      <c r="A2111" s="11"/>
      <c r="B2111" s="11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O2111" s="112"/>
      <c r="P2111" s="111"/>
      <c r="Q2111" s="111"/>
      <c r="R2111" s="111"/>
      <c r="S2111" s="111"/>
      <c r="T2111" s="1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</row>
    <row r="2112" spans="1:38" ht="15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O2112" s="112"/>
      <c r="P2112" s="111"/>
      <c r="Q2112" s="111"/>
      <c r="R2112" s="111"/>
      <c r="S2112" s="111"/>
      <c r="T2112" s="1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</row>
    <row r="2113" spans="1:38" ht="15">
      <c r="A2113" s="11"/>
      <c r="B2113" s="11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O2113" s="112"/>
      <c r="P2113" s="111"/>
      <c r="Q2113" s="111"/>
      <c r="R2113" s="111"/>
      <c r="S2113" s="111"/>
      <c r="T2113" s="1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1"/>
      <c r="AL2113" s="11"/>
    </row>
    <row r="2114" spans="1:38" ht="15">
      <c r="A2114" s="11"/>
      <c r="B2114" s="11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O2114" s="112"/>
      <c r="P2114" s="111"/>
      <c r="Q2114" s="111"/>
      <c r="R2114" s="111"/>
      <c r="S2114" s="111"/>
      <c r="T2114" s="1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</row>
    <row r="2115" spans="1:38" ht="15">
      <c r="A2115" s="11"/>
      <c r="B2115" s="11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O2115" s="112"/>
      <c r="P2115" s="111"/>
      <c r="Q2115" s="111"/>
      <c r="R2115" s="111"/>
      <c r="S2115" s="111"/>
      <c r="T2115" s="1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</row>
    <row r="2116" spans="1:38" ht="15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O2116" s="112"/>
      <c r="P2116" s="111"/>
      <c r="Q2116" s="111"/>
      <c r="R2116" s="111"/>
      <c r="S2116" s="111"/>
      <c r="T2116" s="1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</row>
    <row r="2117" spans="1:38" ht="15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O2117" s="112"/>
      <c r="P2117" s="111"/>
      <c r="Q2117" s="111"/>
      <c r="R2117" s="111"/>
      <c r="S2117" s="111"/>
      <c r="T2117" s="1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</row>
    <row r="2118" spans="1:38" ht="15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O2118" s="112"/>
      <c r="P2118" s="111"/>
      <c r="Q2118" s="111"/>
      <c r="R2118" s="111"/>
      <c r="S2118" s="111"/>
      <c r="T2118" s="1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</row>
    <row r="2119" spans="1:38" ht="15">
      <c r="A2119" s="11"/>
      <c r="B2119" s="11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O2119" s="112"/>
      <c r="P2119" s="111"/>
      <c r="Q2119" s="111"/>
      <c r="R2119" s="111"/>
      <c r="S2119" s="111"/>
      <c r="T2119" s="1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</row>
    <row r="2120" spans="1:38" ht="15">
      <c r="A2120" s="11"/>
      <c r="B2120" s="11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O2120" s="112"/>
      <c r="P2120" s="111"/>
      <c r="Q2120" s="111"/>
      <c r="R2120" s="111"/>
      <c r="S2120" s="111"/>
      <c r="T2120" s="1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</row>
    <row r="2121" spans="1:38" ht="15">
      <c r="A2121" s="11"/>
      <c r="B2121" s="11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O2121" s="112"/>
      <c r="P2121" s="111"/>
      <c r="Q2121" s="111"/>
      <c r="R2121" s="111"/>
      <c r="S2121" s="111"/>
      <c r="T2121" s="1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11"/>
    </row>
    <row r="2122" spans="1:38" ht="15">
      <c r="A2122" s="11"/>
      <c r="B2122" s="11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O2122" s="112"/>
      <c r="P2122" s="111"/>
      <c r="Q2122" s="111"/>
      <c r="R2122" s="111"/>
      <c r="S2122" s="111"/>
      <c r="T2122" s="1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</row>
    <row r="2123" spans="1:38" ht="15">
      <c r="A2123" s="11"/>
      <c r="B2123" s="11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O2123" s="112"/>
      <c r="P2123" s="111"/>
      <c r="Q2123" s="111"/>
      <c r="R2123" s="111"/>
      <c r="S2123" s="111"/>
      <c r="T2123" s="1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</row>
    <row r="2124" spans="1:38" ht="15">
      <c r="A2124" s="11"/>
      <c r="B2124" s="11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O2124" s="112"/>
      <c r="P2124" s="111"/>
      <c r="Q2124" s="111"/>
      <c r="R2124" s="111"/>
      <c r="S2124" s="111"/>
      <c r="T2124" s="1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</row>
    <row r="2125" spans="1:38" ht="15">
      <c r="A2125" s="11"/>
      <c r="B2125" s="11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O2125" s="112"/>
      <c r="P2125" s="111"/>
      <c r="Q2125" s="111"/>
      <c r="R2125" s="111"/>
      <c r="S2125" s="111"/>
      <c r="T2125" s="1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</row>
    <row r="2126" spans="1:38" ht="15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O2126" s="112"/>
      <c r="P2126" s="111"/>
      <c r="Q2126" s="111"/>
      <c r="R2126" s="111"/>
      <c r="S2126" s="111"/>
      <c r="T2126" s="1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</row>
    <row r="2127" spans="1:38" ht="15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O2127" s="112"/>
      <c r="P2127" s="111"/>
      <c r="Q2127" s="111"/>
      <c r="R2127" s="111"/>
      <c r="S2127" s="111"/>
      <c r="T2127" s="1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</row>
    <row r="2128" spans="1:38" ht="15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O2128" s="112"/>
      <c r="P2128" s="111"/>
      <c r="Q2128" s="111"/>
      <c r="R2128" s="111"/>
      <c r="S2128" s="111"/>
      <c r="T2128" s="1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</row>
    <row r="2129" spans="1:38" ht="15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O2129" s="112"/>
      <c r="P2129" s="111"/>
      <c r="Q2129" s="111"/>
      <c r="R2129" s="111"/>
      <c r="S2129" s="111"/>
      <c r="T2129" s="1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</row>
    <row r="2130" spans="1:38" ht="15">
      <c r="A2130" s="11"/>
      <c r="B2130" s="11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O2130" s="112"/>
      <c r="P2130" s="111"/>
      <c r="Q2130" s="111"/>
      <c r="R2130" s="111"/>
      <c r="S2130" s="111"/>
      <c r="T2130" s="1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</row>
    <row r="2131" spans="1:38" ht="15">
      <c r="A2131" s="11"/>
      <c r="B2131" s="11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O2131" s="112"/>
      <c r="P2131" s="111"/>
      <c r="Q2131" s="111"/>
      <c r="R2131" s="111"/>
      <c r="S2131" s="111"/>
      <c r="T2131" s="1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</row>
    <row r="2132" spans="1:38" ht="15">
      <c r="A2132" s="11"/>
      <c r="B2132" s="11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O2132" s="112"/>
      <c r="P2132" s="111"/>
      <c r="Q2132" s="111"/>
      <c r="R2132" s="111"/>
      <c r="S2132" s="111"/>
      <c r="T2132" s="1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</row>
    <row r="2133" spans="1:38" ht="15">
      <c r="A2133" s="11"/>
      <c r="B2133" s="11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O2133" s="112"/>
      <c r="P2133" s="111"/>
      <c r="Q2133" s="111"/>
      <c r="R2133" s="111"/>
      <c r="S2133" s="111"/>
      <c r="T2133" s="1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1"/>
      <c r="AL2133" s="11"/>
    </row>
    <row r="2134" spans="1:38" ht="15">
      <c r="A2134" s="11"/>
      <c r="B2134" s="11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O2134" s="112"/>
      <c r="P2134" s="111"/>
      <c r="Q2134" s="111"/>
      <c r="R2134" s="111"/>
      <c r="S2134" s="111"/>
      <c r="T2134" s="1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</row>
    <row r="2135" spans="1:38" ht="15">
      <c r="A2135" s="11"/>
      <c r="B2135" s="11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O2135" s="112"/>
      <c r="P2135" s="111"/>
      <c r="Q2135" s="111"/>
      <c r="R2135" s="111"/>
      <c r="S2135" s="111"/>
      <c r="T2135" s="1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</row>
    <row r="2136" spans="1:38" ht="15">
      <c r="A2136" s="11"/>
      <c r="B2136" s="11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O2136" s="112"/>
      <c r="P2136" s="111"/>
      <c r="Q2136" s="111"/>
      <c r="R2136" s="111"/>
      <c r="S2136" s="111"/>
      <c r="T2136" s="1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</row>
    <row r="2137" spans="1:38" ht="15">
      <c r="A2137" s="11"/>
      <c r="B2137" s="11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O2137" s="112"/>
      <c r="P2137" s="111"/>
      <c r="Q2137" s="111"/>
      <c r="R2137" s="111"/>
      <c r="S2137" s="111"/>
      <c r="T2137" s="1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</row>
    <row r="2138" spans="1:38" ht="15">
      <c r="A2138" s="11"/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O2138" s="112"/>
      <c r="P2138" s="111"/>
      <c r="Q2138" s="111"/>
      <c r="R2138" s="111"/>
      <c r="S2138" s="111"/>
      <c r="T2138" s="1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</row>
    <row r="2139" spans="1:38" ht="15">
      <c r="A2139" s="11"/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O2139" s="112"/>
      <c r="P2139" s="111"/>
      <c r="Q2139" s="111"/>
      <c r="R2139" s="111"/>
      <c r="S2139" s="111"/>
      <c r="T2139" s="1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11"/>
    </row>
    <row r="2140" spans="1:38" ht="15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O2140" s="112"/>
      <c r="P2140" s="111"/>
      <c r="Q2140" s="111"/>
      <c r="R2140" s="111"/>
      <c r="S2140" s="111"/>
      <c r="T2140" s="1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</row>
    <row r="2141" spans="1:38" ht="15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O2141" s="112"/>
      <c r="P2141" s="111"/>
      <c r="Q2141" s="111"/>
      <c r="R2141" s="111"/>
      <c r="S2141" s="111"/>
      <c r="T2141" s="1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</row>
    <row r="2142" spans="1:38" ht="15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O2142" s="112"/>
      <c r="P2142" s="111"/>
      <c r="Q2142" s="111"/>
      <c r="R2142" s="111"/>
      <c r="S2142" s="111"/>
      <c r="T2142" s="1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1"/>
      <c r="AL2142" s="11"/>
    </row>
    <row r="2143" spans="1:38" ht="15">
      <c r="A2143" s="11"/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O2143" s="112"/>
      <c r="P2143" s="111"/>
      <c r="Q2143" s="111"/>
      <c r="R2143" s="111"/>
      <c r="S2143" s="111"/>
      <c r="T2143" s="1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</row>
    <row r="2144" spans="1:38" ht="15">
      <c r="A2144" s="11"/>
      <c r="B2144" s="11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O2144" s="112"/>
      <c r="P2144" s="111"/>
      <c r="Q2144" s="111"/>
      <c r="R2144" s="111"/>
      <c r="S2144" s="111"/>
      <c r="T2144" s="1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</row>
    <row r="2145" spans="1:38" ht="15">
      <c r="A2145" s="11"/>
      <c r="B2145" s="11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O2145" s="112"/>
      <c r="P2145" s="111"/>
      <c r="Q2145" s="111"/>
      <c r="R2145" s="111"/>
      <c r="S2145" s="111"/>
      <c r="T2145" s="1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</row>
    <row r="2146" spans="1:38" ht="15">
      <c r="A2146" s="11"/>
      <c r="B2146" s="11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O2146" s="112"/>
      <c r="P2146" s="111"/>
      <c r="Q2146" s="111"/>
      <c r="R2146" s="111"/>
      <c r="S2146" s="111"/>
      <c r="T2146" s="1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  <c r="AL2146" s="11"/>
    </row>
    <row r="2147" spans="1:38" ht="15">
      <c r="A2147" s="11"/>
      <c r="B2147" s="11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O2147" s="112"/>
      <c r="P2147" s="111"/>
      <c r="Q2147" s="111"/>
      <c r="R2147" s="111"/>
      <c r="S2147" s="111"/>
      <c r="T2147" s="1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</row>
    <row r="2148" spans="1:38" ht="15">
      <c r="A2148" s="11"/>
      <c r="B2148" s="11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O2148" s="112"/>
      <c r="P2148" s="111"/>
      <c r="Q2148" s="111"/>
      <c r="R2148" s="111"/>
      <c r="S2148" s="111"/>
      <c r="T2148" s="1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</row>
    <row r="2149" spans="1:38" ht="15">
      <c r="A2149" s="11"/>
      <c r="B2149" s="11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O2149" s="112"/>
      <c r="P2149" s="111"/>
      <c r="Q2149" s="111"/>
      <c r="R2149" s="111"/>
      <c r="S2149" s="111"/>
      <c r="T2149" s="1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</row>
    <row r="2150" spans="1:38" ht="15">
      <c r="A2150" s="11"/>
      <c r="B2150" s="11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O2150" s="112"/>
      <c r="P2150" s="111"/>
      <c r="Q2150" s="111"/>
      <c r="R2150" s="111"/>
      <c r="S2150" s="111"/>
      <c r="T2150" s="1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</row>
    <row r="2151" spans="1:38" ht="15">
      <c r="A2151" s="11"/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O2151" s="112"/>
      <c r="P2151" s="111"/>
      <c r="Q2151" s="111"/>
      <c r="R2151" s="111"/>
      <c r="S2151" s="111"/>
      <c r="T2151" s="1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</row>
    <row r="2152" spans="1:38" ht="15">
      <c r="A2152" s="11"/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O2152" s="112"/>
      <c r="P2152" s="111"/>
      <c r="Q2152" s="111"/>
      <c r="R2152" s="111"/>
      <c r="S2152" s="111"/>
      <c r="T2152" s="1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</row>
    <row r="2153" spans="1:38" ht="15">
      <c r="A2153" s="11"/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O2153" s="112"/>
      <c r="P2153" s="111"/>
      <c r="Q2153" s="111"/>
      <c r="R2153" s="111"/>
      <c r="S2153" s="111"/>
      <c r="T2153" s="1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</row>
    <row r="2154" spans="1:38" ht="15">
      <c r="A2154" s="11"/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O2154" s="112"/>
      <c r="P2154" s="111"/>
      <c r="Q2154" s="111"/>
      <c r="R2154" s="111"/>
      <c r="S2154" s="111"/>
      <c r="T2154" s="1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</row>
    <row r="2155" spans="1:38" ht="15">
      <c r="A2155" s="11"/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O2155" s="112"/>
      <c r="P2155" s="111"/>
      <c r="Q2155" s="111"/>
      <c r="R2155" s="111"/>
      <c r="S2155" s="111"/>
      <c r="T2155" s="1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</row>
    <row r="2156" spans="1:38" ht="15">
      <c r="A2156" s="11"/>
      <c r="B2156" s="11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O2156" s="112"/>
      <c r="P2156" s="111"/>
      <c r="Q2156" s="111"/>
      <c r="R2156" s="111"/>
      <c r="S2156" s="111"/>
      <c r="T2156" s="1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</row>
    <row r="2157" spans="1:38" ht="15">
      <c r="A2157" s="11"/>
      <c r="B2157" s="11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O2157" s="112"/>
      <c r="P2157" s="111"/>
      <c r="Q2157" s="111"/>
      <c r="R2157" s="111"/>
      <c r="S2157" s="111"/>
      <c r="T2157" s="1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</row>
    <row r="2158" spans="1:38" ht="15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O2158" s="112"/>
      <c r="P2158" s="111"/>
      <c r="Q2158" s="111"/>
      <c r="R2158" s="111"/>
      <c r="S2158" s="111"/>
      <c r="T2158" s="1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</row>
    <row r="2159" spans="1:38" ht="15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O2159" s="112"/>
      <c r="P2159" s="111"/>
      <c r="Q2159" s="111"/>
      <c r="R2159" s="111"/>
      <c r="S2159" s="111"/>
      <c r="T2159" s="1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</row>
    <row r="2160" spans="1:38" ht="15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O2160" s="112"/>
      <c r="P2160" s="111"/>
      <c r="Q2160" s="111"/>
      <c r="R2160" s="111"/>
      <c r="S2160" s="111"/>
      <c r="T2160" s="1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</row>
    <row r="2161" spans="1:38" ht="15">
      <c r="A2161" s="11"/>
      <c r="B2161" s="11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O2161" s="112"/>
      <c r="P2161" s="111"/>
      <c r="Q2161" s="111"/>
      <c r="R2161" s="111"/>
      <c r="S2161" s="111"/>
      <c r="T2161" s="1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</row>
    <row r="2162" spans="1:38" ht="15">
      <c r="A2162" s="11"/>
      <c r="B2162" s="11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O2162" s="112"/>
      <c r="P2162" s="111"/>
      <c r="Q2162" s="111"/>
      <c r="R2162" s="111"/>
      <c r="S2162" s="111"/>
      <c r="T2162" s="1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</row>
    <row r="2163" spans="1:38" ht="15">
      <c r="A2163" s="11"/>
      <c r="B2163" s="11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O2163" s="112"/>
      <c r="P2163" s="111"/>
      <c r="Q2163" s="111"/>
      <c r="R2163" s="111"/>
      <c r="S2163" s="111"/>
      <c r="T2163" s="1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</row>
    <row r="2164" spans="1:38" ht="15">
      <c r="A2164" s="11"/>
      <c r="B2164" s="11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O2164" s="112"/>
      <c r="P2164" s="111"/>
      <c r="Q2164" s="111"/>
      <c r="R2164" s="111"/>
      <c r="S2164" s="111"/>
      <c r="T2164" s="1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</row>
    <row r="2165" spans="1:38" ht="15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O2165" s="112"/>
      <c r="P2165" s="111"/>
      <c r="Q2165" s="111"/>
      <c r="R2165" s="111"/>
      <c r="S2165" s="111"/>
      <c r="T2165" s="1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</row>
    <row r="2166" spans="1:38" ht="15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O2166" s="112"/>
      <c r="P2166" s="111"/>
      <c r="Q2166" s="111"/>
      <c r="R2166" s="111"/>
      <c r="S2166" s="111"/>
      <c r="T2166" s="1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</row>
    <row r="2167" spans="1:38" ht="15">
      <c r="A2167" s="11"/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O2167" s="112"/>
      <c r="P2167" s="111"/>
      <c r="Q2167" s="111"/>
      <c r="R2167" s="111"/>
      <c r="S2167" s="111"/>
      <c r="T2167" s="1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</row>
    <row r="2168" spans="1:38" ht="15">
      <c r="A2168" s="11"/>
      <c r="B2168" s="11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O2168" s="112"/>
      <c r="P2168" s="111"/>
      <c r="Q2168" s="111"/>
      <c r="R2168" s="111"/>
      <c r="S2168" s="111"/>
      <c r="T2168" s="1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</row>
    <row r="2169" spans="1:38" ht="15">
      <c r="A2169" s="11"/>
      <c r="B2169" s="11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O2169" s="112"/>
      <c r="P2169" s="111"/>
      <c r="Q2169" s="111"/>
      <c r="R2169" s="111"/>
      <c r="S2169" s="111"/>
      <c r="T2169" s="1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</row>
    <row r="2170" spans="1:38" ht="15">
      <c r="A2170" s="11"/>
      <c r="B2170" s="11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O2170" s="112"/>
      <c r="P2170" s="111"/>
      <c r="Q2170" s="111"/>
      <c r="R2170" s="111"/>
      <c r="S2170" s="111"/>
      <c r="T2170" s="1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</row>
    <row r="2171" spans="1:38" ht="15">
      <c r="A2171" s="11"/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O2171" s="112"/>
      <c r="P2171" s="111"/>
      <c r="Q2171" s="111"/>
      <c r="R2171" s="111"/>
      <c r="S2171" s="111"/>
      <c r="T2171" s="1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</row>
    <row r="2172" spans="1:38" ht="15">
      <c r="A2172" s="11"/>
      <c r="B2172" s="11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O2172" s="112"/>
      <c r="P2172" s="111"/>
      <c r="Q2172" s="111"/>
      <c r="R2172" s="111"/>
      <c r="S2172" s="111"/>
      <c r="T2172" s="1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</row>
    <row r="2173" spans="1:38" ht="15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O2173" s="112"/>
      <c r="P2173" s="111"/>
      <c r="Q2173" s="111"/>
      <c r="R2173" s="111"/>
      <c r="S2173" s="111"/>
      <c r="T2173" s="1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</row>
    <row r="2174" spans="1:38" ht="15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O2174" s="112"/>
      <c r="P2174" s="111"/>
      <c r="Q2174" s="111"/>
      <c r="R2174" s="111"/>
      <c r="S2174" s="111"/>
      <c r="T2174" s="1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</row>
    <row r="2175" spans="1:38" ht="15">
      <c r="A2175" s="11"/>
      <c r="B2175" s="11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O2175" s="112"/>
      <c r="P2175" s="111"/>
      <c r="Q2175" s="111"/>
      <c r="R2175" s="111"/>
      <c r="S2175" s="111"/>
      <c r="T2175" s="1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</row>
    <row r="2176" spans="1:38" ht="15">
      <c r="A2176" s="11"/>
      <c r="B2176" s="11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O2176" s="112"/>
      <c r="P2176" s="111"/>
      <c r="Q2176" s="111"/>
      <c r="R2176" s="111"/>
      <c r="S2176" s="111"/>
      <c r="T2176" s="1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</row>
    <row r="2177" spans="1:38" ht="15">
      <c r="A2177" s="11"/>
      <c r="B2177" s="11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O2177" s="112"/>
      <c r="P2177" s="111"/>
      <c r="Q2177" s="111"/>
      <c r="R2177" s="111"/>
      <c r="S2177" s="111"/>
      <c r="T2177" s="1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</row>
    <row r="2178" spans="1:38" ht="15">
      <c r="A2178" s="11"/>
      <c r="B2178" s="11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O2178" s="112"/>
      <c r="P2178" s="111"/>
      <c r="Q2178" s="111"/>
      <c r="R2178" s="111"/>
      <c r="S2178" s="111"/>
      <c r="T2178" s="1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</row>
    <row r="2179" spans="1:38" ht="15">
      <c r="A2179" s="11"/>
      <c r="B2179" s="11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O2179" s="112"/>
      <c r="P2179" s="111"/>
      <c r="Q2179" s="111"/>
      <c r="R2179" s="111"/>
      <c r="S2179" s="111"/>
      <c r="T2179" s="1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</row>
    <row r="2180" spans="1:38" ht="15">
      <c r="A2180" s="11"/>
      <c r="B2180" s="11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O2180" s="112"/>
      <c r="P2180" s="111"/>
      <c r="Q2180" s="111"/>
      <c r="R2180" s="111"/>
      <c r="S2180" s="111"/>
      <c r="T2180" s="1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</row>
    <row r="2181" spans="1:38" ht="15">
      <c r="A2181" s="11"/>
      <c r="B2181" s="11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O2181" s="112"/>
      <c r="P2181" s="111"/>
      <c r="Q2181" s="111"/>
      <c r="R2181" s="111"/>
      <c r="S2181" s="111"/>
      <c r="T2181" s="1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</row>
    <row r="2182" spans="1:38" ht="15">
      <c r="A2182" s="11"/>
      <c r="B2182" s="11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O2182" s="112"/>
      <c r="P2182" s="111"/>
      <c r="Q2182" s="111"/>
      <c r="R2182" s="111"/>
      <c r="S2182" s="111"/>
      <c r="T2182" s="1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</row>
    <row r="2183" spans="1:38" ht="15">
      <c r="A2183" s="11"/>
      <c r="B2183" s="11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O2183" s="112"/>
      <c r="P2183" s="111"/>
      <c r="Q2183" s="111"/>
      <c r="R2183" s="111"/>
      <c r="S2183" s="111"/>
      <c r="T2183" s="1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</row>
    <row r="2184" spans="1:38" ht="15">
      <c r="A2184" s="11"/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O2184" s="112"/>
      <c r="P2184" s="111"/>
      <c r="Q2184" s="111"/>
      <c r="R2184" s="111"/>
      <c r="S2184" s="111"/>
      <c r="T2184" s="1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</row>
    <row r="2185" spans="1:38" ht="15">
      <c r="A2185" s="11"/>
      <c r="B2185" s="11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O2185" s="112"/>
      <c r="P2185" s="111"/>
      <c r="Q2185" s="111"/>
      <c r="R2185" s="111"/>
      <c r="S2185" s="111"/>
      <c r="T2185" s="1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</row>
    <row r="2186" spans="1:38" ht="15">
      <c r="A2186" s="11"/>
      <c r="B2186" s="11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O2186" s="112"/>
      <c r="P2186" s="111"/>
      <c r="Q2186" s="111"/>
      <c r="R2186" s="111"/>
      <c r="S2186" s="111"/>
      <c r="T2186" s="1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</row>
    <row r="2187" spans="1:38" ht="15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O2187" s="112"/>
      <c r="P2187" s="111"/>
      <c r="Q2187" s="111"/>
      <c r="R2187" s="111"/>
      <c r="S2187" s="111"/>
      <c r="T2187" s="1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</row>
    <row r="2188" spans="1:38" ht="15">
      <c r="A2188" s="11"/>
      <c r="B2188" s="11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O2188" s="112"/>
      <c r="P2188" s="111"/>
      <c r="Q2188" s="111"/>
      <c r="R2188" s="111"/>
      <c r="S2188" s="111"/>
      <c r="T2188" s="1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</row>
    <row r="2189" spans="1:38" ht="15">
      <c r="A2189" s="11"/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O2189" s="112"/>
      <c r="P2189" s="111"/>
      <c r="Q2189" s="111"/>
      <c r="R2189" s="111"/>
      <c r="S2189" s="111"/>
      <c r="T2189" s="1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</row>
    <row r="2190" spans="1:38" ht="15">
      <c r="A2190" s="11"/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O2190" s="112"/>
      <c r="P2190" s="111"/>
      <c r="Q2190" s="111"/>
      <c r="R2190" s="111"/>
      <c r="S2190" s="111"/>
      <c r="T2190" s="1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</row>
    <row r="2191" spans="1:38" ht="15">
      <c r="A2191" s="11"/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O2191" s="112"/>
      <c r="P2191" s="111"/>
      <c r="Q2191" s="111"/>
      <c r="R2191" s="111"/>
      <c r="S2191" s="111"/>
      <c r="T2191" s="1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</row>
    <row r="2192" spans="1:38" ht="15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O2192" s="112"/>
      <c r="P2192" s="111"/>
      <c r="Q2192" s="111"/>
      <c r="R2192" s="111"/>
      <c r="S2192" s="111"/>
      <c r="T2192" s="1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</row>
    <row r="2193" spans="1:38" ht="15">
      <c r="A2193" s="11"/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O2193" s="112"/>
      <c r="P2193" s="111"/>
      <c r="Q2193" s="111"/>
      <c r="R2193" s="111"/>
      <c r="S2193" s="111"/>
      <c r="T2193" s="1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11"/>
    </row>
    <row r="2194" spans="1:38" ht="15">
      <c r="A2194" s="11"/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O2194" s="112"/>
      <c r="P2194" s="111"/>
      <c r="Q2194" s="111"/>
      <c r="R2194" s="111"/>
      <c r="S2194" s="111"/>
      <c r="T2194" s="1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/>
      <c r="AK2194" s="11"/>
      <c r="AL2194" s="11"/>
    </row>
    <row r="2195" spans="1:38" ht="15">
      <c r="A2195" s="11"/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O2195" s="112"/>
      <c r="P2195" s="111"/>
      <c r="Q2195" s="111"/>
      <c r="R2195" s="111"/>
      <c r="S2195" s="111"/>
      <c r="T2195" s="1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11"/>
    </row>
    <row r="2196" spans="1:38" ht="15">
      <c r="A2196" s="11"/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O2196" s="112"/>
      <c r="P2196" s="111"/>
      <c r="Q2196" s="111"/>
      <c r="R2196" s="111"/>
      <c r="S2196" s="111"/>
      <c r="T2196" s="1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1"/>
      <c r="AL2196" s="11"/>
    </row>
    <row r="2197" spans="1:38" ht="15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O2197" s="112"/>
      <c r="P2197" s="111"/>
      <c r="Q2197" s="111"/>
      <c r="R2197" s="111"/>
      <c r="S2197" s="111"/>
      <c r="T2197" s="1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11"/>
    </row>
    <row r="2198" spans="1:38" ht="15">
      <c r="A2198" s="11"/>
      <c r="B2198" s="11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O2198" s="112"/>
      <c r="P2198" s="111"/>
      <c r="Q2198" s="111"/>
      <c r="R2198" s="111"/>
      <c r="S2198" s="111"/>
      <c r="T2198" s="1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1"/>
      <c r="AL2198" s="11"/>
    </row>
    <row r="2199" spans="1:38" ht="15">
      <c r="A2199" s="11"/>
      <c r="B2199" s="11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O2199" s="112"/>
      <c r="P2199" s="111"/>
      <c r="Q2199" s="111"/>
      <c r="R2199" s="111"/>
      <c r="S2199" s="111"/>
      <c r="T2199" s="1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1"/>
      <c r="AL2199" s="11"/>
    </row>
    <row r="2200" spans="1:38" ht="15">
      <c r="A2200" s="11"/>
      <c r="B2200" s="11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O2200" s="112"/>
      <c r="P2200" s="111"/>
      <c r="Q2200" s="111"/>
      <c r="R2200" s="111"/>
      <c r="S2200" s="111"/>
      <c r="T2200" s="1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1"/>
      <c r="AI2200" s="11"/>
      <c r="AJ2200" s="11"/>
      <c r="AK2200" s="11"/>
      <c r="AL2200" s="11"/>
    </row>
    <row r="2201" spans="1:38" ht="15">
      <c r="A2201" s="11"/>
      <c r="B2201" s="11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O2201" s="112"/>
      <c r="P2201" s="111"/>
      <c r="Q2201" s="111"/>
      <c r="R2201" s="111"/>
      <c r="S2201" s="111"/>
      <c r="T2201" s="1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1"/>
      <c r="AL2201" s="11"/>
    </row>
    <row r="2202" spans="1:38" ht="15">
      <c r="A2202" s="11"/>
      <c r="B2202" s="11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O2202" s="112"/>
      <c r="P2202" s="111"/>
      <c r="Q2202" s="111"/>
      <c r="R2202" s="111"/>
      <c r="S2202" s="111"/>
      <c r="T2202" s="1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11"/>
    </row>
    <row r="2203" spans="1:38" ht="15">
      <c r="A2203" s="11"/>
      <c r="B2203" s="11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O2203" s="112"/>
      <c r="P2203" s="111"/>
      <c r="Q2203" s="111"/>
      <c r="R2203" s="111"/>
      <c r="S2203" s="111"/>
      <c r="T2203" s="1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1"/>
      <c r="AL2203" s="11"/>
    </row>
    <row r="2204" spans="1:38" ht="15">
      <c r="A2204" s="11"/>
      <c r="B2204" s="11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O2204" s="112"/>
      <c r="P2204" s="111"/>
      <c r="Q2204" s="111"/>
      <c r="R2204" s="111"/>
      <c r="S2204" s="111"/>
      <c r="T2204" s="1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</row>
    <row r="2205" spans="1:38" ht="15">
      <c r="A2205" s="11"/>
      <c r="B2205" s="11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O2205" s="112"/>
      <c r="P2205" s="111"/>
      <c r="Q2205" s="111"/>
      <c r="R2205" s="111"/>
      <c r="S2205" s="111"/>
      <c r="T2205" s="1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</row>
    <row r="2206" spans="1:38" ht="15">
      <c r="A2206" s="11"/>
      <c r="B2206" s="11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O2206" s="112"/>
      <c r="P2206" s="111"/>
      <c r="Q2206" s="111"/>
      <c r="R2206" s="111"/>
      <c r="S2206" s="111"/>
      <c r="T2206" s="1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11"/>
    </row>
    <row r="2207" spans="1:38" ht="15">
      <c r="A2207" s="11"/>
      <c r="B2207" s="11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O2207" s="112"/>
      <c r="P2207" s="111"/>
      <c r="Q2207" s="111"/>
      <c r="R2207" s="111"/>
      <c r="S2207" s="111"/>
      <c r="T2207" s="1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</row>
    <row r="2208" spans="1:38" ht="15">
      <c r="A2208" s="11"/>
      <c r="B2208" s="11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O2208" s="112"/>
      <c r="P2208" s="111"/>
      <c r="Q2208" s="111"/>
      <c r="R2208" s="111"/>
      <c r="S2208" s="111"/>
      <c r="T2208" s="1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11"/>
    </row>
    <row r="2209" spans="1:38" ht="15">
      <c r="A2209" s="11"/>
      <c r="B2209" s="11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O2209" s="112"/>
      <c r="P2209" s="111"/>
      <c r="Q2209" s="111"/>
      <c r="R2209" s="111"/>
      <c r="S2209" s="111"/>
      <c r="T2209" s="1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1"/>
      <c r="AL2209" s="11"/>
    </row>
    <row r="2210" spans="1:38" ht="15">
      <c r="A2210" s="11"/>
      <c r="B2210" s="11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O2210" s="112"/>
      <c r="P2210" s="111"/>
      <c r="Q2210" s="111"/>
      <c r="R2210" s="111"/>
      <c r="S2210" s="111"/>
      <c r="T2210" s="1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</row>
    <row r="2211" spans="1:38" ht="15">
      <c r="A2211" s="11"/>
      <c r="B2211" s="11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O2211" s="112"/>
      <c r="P2211" s="111"/>
      <c r="Q2211" s="111"/>
      <c r="R2211" s="111"/>
      <c r="S2211" s="111"/>
      <c r="T2211" s="1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11"/>
    </row>
    <row r="2212" spans="1:38" ht="15">
      <c r="A2212" s="11"/>
      <c r="B2212" s="11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O2212" s="112"/>
      <c r="P2212" s="111"/>
      <c r="Q2212" s="111"/>
      <c r="R2212" s="111"/>
      <c r="S2212" s="111"/>
      <c r="T2212" s="1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1"/>
      <c r="AL2212" s="11"/>
    </row>
    <row r="2213" spans="1:38" ht="15">
      <c r="A2213" s="11"/>
      <c r="B2213" s="11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O2213" s="112"/>
      <c r="P2213" s="111"/>
      <c r="Q2213" s="111"/>
      <c r="R2213" s="111"/>
      <c r="S2213" s="111"/>
      <c r="T2213" s="1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11"/>
    </row>
    <row r="2214" spans="1:38" ht="15">
      <c r="A2214" s="11"/>
      <c r="B2214" s="11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O2214" s="112"/>
      <c r="P2214" s="111"/>
      <c r="Q2214" s="111"/>
      <c r="R2214" s="111"/>
      <c r="S2214" s="111"/>
      <c r="T2214" s="1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/>
      <c r="AJ2214" s="11"/>
      <c r="AK2214" s="11"/>
      <c r="AL2214" s="11"/>
    </row>
    <row r="2215" spans="1:38" ht="15">
      <c r="A2215" s="11"/>
      <c r="B2215" s="11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O2215" s="112"/>
      <c r="P2215" s="111"/>
      <c r="Q2215" s="111"/>
      <c r="R2215" s="111"/>
      <c r="S2215" s="111"/>
      <c r="T2215" s="1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1"/>
      <c r="AL2215" s="11"/>
    </row>
    <row r="2216" spans="1:38" ht="15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O2216" s="112"/>
      <c r="P2216" s="111"/>
      <c r="Q2216" s="111"/>
      <c r="R2216" s="111"/>
      <c r="S2216" s="111"/>
      <c r="T2216" s="1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1"/>
      <c r="AL2216" s="11"/>
    </row>
    <row r="2217" spans="1:38" ht="15">
      <c r="A2217" s="11"/>
      <c r="B2217" s="11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O2217" s="112"/>
      <c r="P2217" s="111"/>
      <c r="Q2217" s="111"/>
      <c r="R2217" s="111"/>
      <c r="S2217" s="111"/>
      <c r="T2217" s="1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11"/>
    </row>
    <row r="2218" spans="1:38" ht="15">
      <c r="A2218" s="11"/>
      <c r="B2218" s="11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O2218" s="112"/>
      <c r="P2218" s="111"/>
      <c r="Q2218" s="111"/>
      <c r="R2218" s="111"/>
      <c r="S2218" s="111"/>
      <c r="T2218" s="1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1"/>
      <c r="AL2218" s="11"/>
    </row>
    <row r="2219" spans="1:38" ht="15">
      <c r="A2219" s="11"/>
      <c r="B2219" s="11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O2219" s="112"/>
      <c r="P2219" s="111"/>
      <c r="Q2219" s="111"/>
      <c r="R2219" s="111"/>
      <c r="S2219" s="111"/>
      <c r="T2219" s="1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/>
      <c r="AK2219" s="11"/>
      <c r="AL2219" s="11"/>
    </row>
    <row r="2220" spans="1:38" ht="15">
      <c r="A2220" s="11"/>
      <c r="B2220" s="11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O2220" s="112"/>
      <c r="P2220" s="111"/>
      <c r="Q2220" s="111"/>
      <c r="R2220" s="111"/>
      <c r="S2220" s="111"/>
      <c r="T2220" s="1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1"/>
      <c r="AL2220" s="11"/>
    </row>
    <row r="2221" spans="1:38" ht="15">
      <c r="A2221" s="11"/>
      <c r="B2221" s="11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O2221" s="112"/>
      <c r="P2221" s="111"/>
      <c r="Q2221" s="111"/>
      <c r="R2221" s="111"/>
      <c r="S2221" s="111"/>
      <c r="T2221" s="1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1"/>
      <c r="AL2221" s="11"/>
    </row>
    <row r="2222" spans="1:38" ht="15">
      <c r="A2222" s="11"/>
      <c r="B2222" s="11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O2222" s="112"/>
      <c r="P2222" s="111"/>
      <c r="Q2222" s="111"/>
      <c r="R2222" s="111"/>
      <c r="S2222" s="111"/>
      <c r="T2222" s="1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11"/>
    </row>
    <row r="2223" spans="1:38" ht="15">
      <c r="A2223" s="11"/>
      <c r="B2223" s="11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O2223" s="112"/>
      <c r="P2223" s="111"/>
      <c r="Q2223" s="111"/>
      <c r="R2223" s="111"/>
      <c r="S2223" s="111"/>
      <c r="T2223" s="1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1"/>
      <c r="AL2223" s="11"/>
    </row>
    <row r="2224" spans="1:38" ht="15">
      <c r="A2224" s="11"/>
      <c r="B2224" s="11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O2224" s="112"/>
      <c r="P2224" s="111"/>
      <c r="Q2224" s="111"/>
      <c r="R2224" s="111"/>
      <c r="S2224" s="111"/>
      <c r="T2224" s="1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11"/>
    </row>
    <row r="2225" spans="1:38" ht="15">
      <c r="A2225" s="11"/>
      <c r="B2225" s="11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O2225" s="112"/>
      <c r="P2225" s="111"/>
      <c r="Q2225" s="111"/>
      <c r="R2225" s="111"/>
      <c r="S2225" s="111"/>
      <c r="T2225" s="1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1"/>
      <c r="AL2225" s="11"/>
    </row>
    <row r="2226" spans="1:38" ht="15">
      <c r="A2226" s="11"/>
      <c r="B2226" s="11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O2226" s="112"/>
      <c r="P2226" s="111"/>
      <c r="Q2226" s="111"/>
      <c r="R2226" s="111"/>
      <c r="S2226" s="111"/>
      <c r="T2226" s="1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11"/>
    </row>
    <row r="2227" spans="1:38" ht="15">
      <c r="A2227" s="11"/>
      <c r="B2227" s="11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O2227" s="112"/>
      <c r="P2227" s="111"/>
      <c r="Q2227" s="111"/>
      <c r="R2227" s="111"/>
      <c r="S2227" s="111"/>
      <c r="T2227" s="1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1"/>
      <c r="AL2227" s="11"/>
    </row>
    <row r="2228" spans="1:38" ht="15">
      <c r="A2228" s="11"/>
      <c r="B2228" s="11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O2228" s="112"/>
      <c r="P2228" s="111"/>
      <c r="Q2228" s="111"/>
      <c r="R2228" s="111"/>
      <c r="S2228" s="111"/>
      <c r="T2228" s="1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11"/>
      <c r="AG2228" s="11"/>
      <c r="AH2228" s="11"/>
      <c r="AI2228" s="11"/>
      <c r="AJ2228" s="11"/>
      <c r="AK2228" s="11"/>
      <c r="AL2228" s="11"/>
    </row>
    <row r="2229" spans="1:38" ht="15">
      <c r="A2229" s="11"/>
      <c r="B2229" s="11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O2229" s="112"/>
      <c r="P2229" s="111"/>
      <c r="Q2229" s="111"/>
      <c r="R2229" s="111"/>
      <c r="S2229" s="111"/>
      <c r="T2229" s="1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</row>
    <row r="2230" spans="1:38" ht="15">
      <c r="A2230" s="11"/>
      <c r="B2230" s="11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O2230" s="112"/>
      <c r="P2230" s="111"/>
      <c r="Q2230" s="111"/>
      <c r="R2230" s="111"/>
      <c r="S2230" s="111"/>
      <c r="T2230" s="1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1"/>
      <c r="AL2230" s="11"/>
    </row>
    <row r="2231" spans="1:38" ht="15">
      <c r="A2231" s="11"/>
      <c r="B2231" s="11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O2231" s="112"/>
      <c r="P2231" s="111"/>
      <c r="Q2231" s="111"/>
      <c r="R2231" s="111"/>
      <c r="S2231" s="111"/>
      <c r="T2231" s="1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11"/>
    </row>
    <row r="2232" spans="1:38" ht="15">
      <c r="A2232" s="11"/>
      <c r="B2232" s="11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O2232" s="112"/>
      <c r="P2232" s="111"/>
      <c r="Q2232" s="111"/>
      <c r="R2232" s="111"/>
      <c r="S2232" s="111"/>
      <c r="T2232" s="1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1"/>
      <c r="AL2232" s="11"/>
    </row>
    <row r="2233" spans="1:38" ht="15">
      <c r="A2233" s="11"/>
      <c r="B2233" s="11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O2233" s="112"/>
      <c r="P2233" s="111"/>
      <c r="Q2233" s="111"/>
      <c r="R2233" s="111"/>
      <c r="S2233" s="111"/>
      <c r="T2233" s="1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11"/>
    </row>
    <row r="2234" spans="1:38" ht="15">
      <c r="A2234" s="11"/>
      <c r="B2234" s="11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O2234" s="112"/>
      <c r="P2234" s="111"/>
      <c r="Q2234" s="111"/>
      <c r="R2234" s="111"/>
      <c r="S2234" s="111"/>
      <c r="T2234" s="1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1"/>
      <c r="AL2234" s="11"/>
    </row>
    <row r="2235" spans="1:38" ht="15">
      <c r="A2235" s="11"/>
      <c r="B2235" s="11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O2235" s="112"/>
      <c r="P2235" s="111"/>
      <c r="Q2235" s="111"/>
      <c r="R2235" s="111"/>
      <c r="S2235" s="111"/>
      <c r="T2235" s="1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11"/>
    </row>
    <row r="2236" spans="1:38" ht="15">
      <c r="A2236" s="11"/>
      <c r="B2236" s="11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O2236" s="112"/>
      <c r="P2236" s="111"/>
      <c r="Q2236" s="111"/>
      <c r="R2236" s="111"/>
      <c r="S2236" s="111"/>
      <c r="T2236" s="1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1"/>
      <c r="AL2236" s="11"/>
    </row>
    <row r="2237" spans="1:38" ht="15">
      <c r="A2237" s="11"/>
      <c r="B2237" s="11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O2237" s="112"/>
      <c r="P2237" s="111"/>
      <c r="Q2237" s="111"/>
      <c r="R2237" s="111"/>
      <c r="S2237" s="111"/>
      <c r="T2237" s="1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1"/>
      <c r="AL2237" s="11"/>
    </row>
    <row r="2238" spans="1:38" ht="15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O2238" s="112"/>
      <c r="P2238" s="111"/>
      <c r="Q2238" s="111"/>
      <c r="R2238" s="111"/>
      <c r="S2238" s="111"/>
      <c r="T2238" s="1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11"/>
    </row>
    <row r="2239" spans="1:38" ht="15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O2239" s="112"/>
      <c r="P2239" s="111"/>
      <c r="Q2239" s="111"/>
      <c r="R2239" s="111"/>
      <c r="S2239" s="111"/>
      <c r="T2239" s="1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1"/>
      <c r="AI2239" s="11"/>
      <c r="AJ2239" s="11"/>
      <c r="AK2239" s="11"/>
      <c r="AL2239" s="11"/>
    </row>
    <row r="2240" spans="1:38" ht="15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O2240" s="112"/>
      <c r="P2240" s="111"/>
      <c r="Q2240" s="111"/>
      <c r="R2240" s="111"/>
      <c r="S2240" s="111"/>
      <c r="T2240" s="1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11"/>
    </row>
    <row r="2241" spans="1:38" ht="15">
      <c r="A2241" s="11"/>
      <c r="B2241" s="11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O2241" s="112"/>
      <c r="P2241" s="111"/>
      <c r="Q2241" s="111"/>
      <c r="R2241" s="111"/>
      <c r="S2241" s="111"/>
      <c r="T2241" s="1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1"/>
      <c r="AI2241" s="11"/>
      <c r="AJ2241" s="11"/>
      <c r="AK2241" s="11"/>
      <c r="AL2241" s="11"/>
    </row>
    <row r="2242" spans="1:38" ht="15">
      <c r="A2242" s="11"/>
      <c r="B2242" s="11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O2242" s="112"/>
      <c r="P2242" s="111"/>
      <c r="Q2242" s="111"/>
      <c r="R2242" s="111"/>
      <c r="S2242" s="111"/>
      <c r="T2242" s="1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11"/>
    </row>
    <row r="2243" spans="1:38" ht="15">
      <c r="A2243" s="11"/>
      <c r="B2243" s="11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O2243" s="112"/>
      <c r="P2243" s="111"/>
      <c r="Q2243" s="111"/>
      <c r="R2243" s="111"/>
      <c r="S2243" s="111"/>
      <c r="T2243" s="1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1"/>
      <c r="AL2243" s="11"/>
    </row>
    <row r="2244" spans="1:38" ht="15">
      <c r="A2244" s="11"/>
      <c r="B2244" s="11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O2244" s="112"/>
      <c r="P2244" s="111"/>
      <c r="Q2244" s="111"/>
      <c r="R2244" s="111"/>
      <c r="S2244" s="111"/>
      <c r="T2244" s="1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/>
      <c r="AK2244" s="11"/>
      <c r="AL2244" s="11"/>
    </row>
    <row r="2245" spans="1:38" ht="15">
      <c r="A2245" s="11"/>
      <c r="B2245" s="11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O2245" s="112"/>
      <c r="P2245" s="111"/>
      <c r="Q2245" s="111"/>
      <c r="R2245" s="111"/>
      <c r="S2245" s="111"/>
      <c r="T2245" s="1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1"/>
      <c r="AL2245" s="11"/>
    </row>
    <row r="2246" spans="1:38" ht="15">
      <c r="A2246" s="11"/>
      <c r="B2246" s="11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O2246" s="112"/>
      <c r="P2246" s="111"/>
      <c r="Q2246" s="111"/>
      <c r="R2246" s="111"/>
      <c r="S2246" s="111"/>
      <c r="T2246" s="1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11"/>
      <c r="AG2246" s="11"/>
      <c r="AH2246" s="11"/>
      <c r="AI2246" s="11"/>
      <c r="AJ2246" s="11"/>
      <c r="AK2246" s="11"/>
      <c r="AL2246" s="11"/>
    </row>
    <row r="2247" spans="1:38" ht="15">
      <c r="A2247" s="11"/>
      <c r="B2247" s="11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O2247" s="112"/>
      <c r="P2247" s="111"/>
      <c r="Q2247" s="111"/>
      <c r="R2247" s="111"/>
      <c r="S2247" s="111"/>
      <c r="T2247" s="1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11"/>
    </row>
    <row r="2248" spans="1:38" ht="15">
      <c r="A2248" s="11"/>
      <c r="B2248" s="11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O2248" s="112"/>
      <c r="P2248" s="111"/>
      <c r="Q2248" s="111"/>
      <c r="R2248" s="111"/>
      <c r="S2248" s="111"/>
      <c r="T2248" s="1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1"/>
      <c r="AL2248" s="11"/>
    </row>
    <row r="2249" spans="1:38" ht="15">
      <c r="A2249" s="11"/>
      <c r="B2249" s="11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O2249" s="112"/>
      <c r="P2249" s="111"/>
      <c r="Q2249" s="111"/>
      <c r="R2249" s="111"/>
      <c r="S2249" s="111"/>
      <c r="T2249" s="1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1"/>
      <c r="AL2249" s="11"/>
    </row>
    <row r="2250" spans="1:38" ht="15">
      <c r="A2250" s="11"/>
      <c r="B2250" s="11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O2250" s="112"/>
      <c r="P2250" s="111"/>
      <c r="Q2250" s="111"/>
      <c r="R2250" s="111"/>
      <c r="S2250" s="111"/>
      <c r="T2250" s="1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1"/>
      <c r="AL2250" s="11"/>
    </row>
    <row r="2251" spans="1:38" ht="15">
      <c r="A2251" s="11"/>
      <c r="B2251" s="11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O2251" s="112"/>
      <c r="P2251" s="111"/>
      <c r="Q2251" s="111"/>
      <c r="R2251" s="111"/>
      <c r="S2251" s="111"/>
      <c r="T2251" s="1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11"/>
    </row>
    <row r="2252" spans="1:38" ht="15">
      <c r="A2252" s="11"/>
      <c r="B2252" s="11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O2252" s="112"/>
      <c r="P2252" s="111"/>
      <c r="Q2252" s="111"/>
      <c r="R2252" s="111"/>
      <c r="S2252" s="111"/>
      <c r="T2252" s="1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</row>
    <row r="2253" spans="1:38" ht="15">
      <c r="A2253" s="11"/>
      <c r="B2253" s="11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O2253" s="112"/>
      <c r="P2253" s="111"/>
      <c r="Q2253" s="111"/>
      <c r="R2253" s="111"/>
      <c r="S2253" s="111"/>
      <c r="T2253" s="1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11"/>
    </row>
    <row r="2254" spans="1:38" ht="15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O2254" s="112"/>
      <c r="P2254" s="111"/>
      <c r="Q2254" s="111"/>
      <c r="R2254" s="111"/>
      <c r="S2254" s="111"/>
      <c r="T2254" s="1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1"/>
      <c r="AL2254" s="11"/>
    </row>
    <row r="2255" spans="1:38" ht="15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O2255" s="112"/>
      <c r="P2255" s="111"/>
      <c r="Q2255" s="111"/>
      <c r="R2255" s="111"/>
      <c r="S2255" s="111"/>
      <c r="T2255" s="1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/>
      <c r="AK2255" s="11"/>
      <c r="AL2255" s="11"/>
    </row>
    <row r="2256" spans="1:38" ht="15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O2256" s="112"/>
      <c r="P2256" s="111"/>
      <c r="Q2256" s="111"/>
      <c r="R2256" s="111"/>
      <c r="S2256" s="111"/>
      <c r="T2256" s="1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11"/>
    </row>
    <row r="2257" spans="1:38" ht="15">
      <c r="A2257" s="11"/>
      <c r="B2257" s="11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O2257" s="112"/>
      <c r="P2257" s="111"/>
      <c r="Q2257" s="111"/>
      <c r="R2257" s="111"/>
      <c r="S2257" s="111"/>
      <c r="T2257" s="1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1"/>
      <c r="AI2257" s="11"/>
      <c r="AJ2257" s="11"/>
      <c r="AK2257" s="11"/>
      <c r="AL2257" s="11"/>
    </row>
    <row r="2258" spans="1:38" ht="15">
      <c r="A2258" s="11"/>
      <c r="B2258" s="11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O2258" s="112"/>
      <c r="P2258" s="111"/>
      <c r="Q2258" s="111"/>
      <c r="R2258" s="111"/>
      <c r="S2258" s="111"/>
      <c r="T2258" s="1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1"/>
      <c r="AL2258" s="11"/>
    </row>
    <row r="2259" spans="1:38" ht="15">
      <c r="A2259" s="11"/>
      <c r="B2259" s="11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O2259" s="112"/>
      <c r="P2259" s="111"/>
      <c r="Q2259" s="111"/>
      <c r="R2259" s="111"/>
      <c r="S2259" s="111"/>
      <c r="T2259" s="1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1"/>
      <c r="AI2259" s="11"/>
      <c r="AJ2259" s="11"/>
      <c r="AK2259" s="11"/>
      <c r="AL2259" s="11"/>
    </row>
    <row r="2260" spans="1:38" ht="15">
      <c r="A2260" s="11"/>
      <c r="B2260" s="11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O2260" s="112"/>
      <c r="P2260" s="111"/>
      <c r="Q2260" s="111"/>
      <c r="R2260" s="111"/>
      <c r="S2260" s="111"/>
      <c r="T2260" s="1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11"/>
    </row>
    <row r="2261" spans="1:38" ht="15">
      <c r="A2261" s="11"/>
      <c r="B2261" s="11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O2261" s="112"/>
      <c r="P2261" s="111"/>
      <c r="Q2261" s="111"/>
      <c r="R2261" s="111"/>
      <c r="S2261" s="111"/>
      <c r="T2261" s="1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</row>
    <row r="2262" spans="1:38" ht="15">
      <c r="A2262" s="11"/>
      <c r="B2262" s="11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O2262" s="112"/>
      <c r="P2262" s="111"/>
      <c r="Q2262" s="111"/>
      <c r="R2262" s="111"/>
      <c r="S2262" s="111"/>
      <c r="T2262" s="1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</row>
    <row r="2263" spans="1:38" ht="15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O2263" s="112"/>
      <c r="P2263" s="111"/>
      <c r="Q2263" s="111"/>
      <c r="R2263" s="111"/>
      <c r="S2263" s="111"/>
      <c r="T2263" s="1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</row>
    <row r="2264" spans="1:38" ht="15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O2264" s="112"/>
      <c r="P2264" s="111"/>
      <c r="Q2264" s="111"/>
      <c r="R2264" s="111"/>
      <c r="S2264" s="111"/>
      <c r="T2264" s="1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</row>
    <row r="2265" spans="1:38" ht="15">
      <c r="A2265" s="11"/>
      <c r="B2265" s="11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O2265" s="112"/>
      <c r="P2265" s="111"/>
      <c r="Q2265" s="111"/>
      <c r="R2265" s="111"/>
      <c r="S2265" s="111"/>
      <c r="T2265" s="1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</row>
    <row r="2266" spans="1:38" ht="15">
      <c r="A2266" s="11"/>
      <c r="B2266" s="11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O2266" s="112"/>
      <c r="P2266" s="111"/>
      <c r="Q2266" s="111"/>
      <c r="R2266" s="111"/>
      <c r="S2266" s="111"/>
      <c r="T2266" s="1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</row>
    <row r="2267" spans="1:38" ht="15">
      <c r="A2267" s="11"/>
      <c r="B2267" s="11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O2267" s="112"/>
      <c r="P2267" s="111"/>
      <c r="Q2267" s="111"/>
      <c r="R2267" s="111"/>
      <c r="S2267" s="111"/>
      <c r="T2267" s="1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</row>
    <row r="2268" spans="1:38" ht="15">
      <c r="A2268" s="11"/>
      <c r="B2268" s="11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O2268" s="112"/>
      <c r="P2268" s="111"/>
      <c r="Q2268" s="111"/>
      <c r="R2268" s="111"/>
      <c r="S2268" s="111"/>
      <c r="T2268" s="1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</row>
    <row r="2269" spans="1:38" ht="15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O2269" s="112"/>
      <c r="P2269" s="111"/>
      <c r="Q2269" s="111"/>
      <c r="R2269" s="111"/>
      <c r="S2269" s="111"/>
      <c r="T2269" s="1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</row>
    <row r="2270" spans="1:38" ht="15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O2270" s="112"/>
      <c r="P2270" s="111"/>
      <c r="Q2270" s="111"/>
      <c r="R2270" s="111"/>
      <c r="S2270" s="111"/>
      <c r="T2270" s="1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</row>
    <row r="2271" spans="1:38" ht="15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O2271" s="112"/>
      <c r="P2271" s="111"/>
      <c r="Q2271" s="111"/>
      <c r="R2271" s="111"/>
      <c r="S2271" s="111"/>
      <c r="T2271" s="1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</row>
    <row r="2272" spans="1:38" ht="15">
      <c r="A2272" s="11"/>
      <c r="B2272" s="11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O2272" s="112"/>
      <c r="P2272" s="111"/>
      <c r="Q2272" s="111"/>
      <c r="R2272" s="111"/>
      <c r="S2272" s="111"/>
      <c r="T2272" s="1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</row>
    <row r="2273" spans="1:38" ht="15">
      <c r="A2273" s="11"/>
      <c r="B2273" s="11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O2273" s="112"/>
      <c r="P2273" s="111"/>
      <c r="Q2273" s="111"/>
      <c r="R2273" s="111"/>
      <c r="S2273" s="111"/>
      <c r="T2273" s="1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</row>
    <row r="2274" spans="1:38" ht="15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O2274" s="112"/>
      <c r="P2274" s="111"/>
      <c r="Q2274" s="111"/>
      <c r="R2274" s="111"/>
      <c r="S2274" s="111"/>
      <c r="T2274" s="1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</row>
    <row r="2275" spans="1:38" ht="15">
      <c r="A2275" s="11"/>
      <c r="B2275" s="11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O2275" s="112"/>
      <c r="P2275" s="111"/>
      <c r="Q2275" s="111"/>
      <c r="R2275" s="111"/>
      <c r="S2275" s="111"/>
      <c r="T2275" s="1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</row>
    <row r="2276" spans="1:38" ht="15">
      <c r="A2276" s="11"/>
      <c r="B2276" s="11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O2276" s="112"/>
      <c r="P2276" s="111"/>
      <c r="Q2276" s="111"/>
      <c r="R2276" s="111"/>
      <c r="S2276" s="111"/>
      <c r="T2276" s="1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</row>
    <row r="2277" spans="1:38" ht="15">
      <c r="A2277" s="11"/>
      <c r="B2277" s="11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O2277" s="112"/>
      <c r="P2277" s="111"/>
      <c r="Q2277" s="111"/>
      <c r="R2277" s="111"/>
      <c r="S2277" s="111"/>
      <c r="T2277" s="1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</row>
    <row r="2278" spans="1:38" ht="15">
      <c r="A2278" s="11"/>
      <c r="B2278" s="11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O2278" s="112"/>
      <c r="P2278" s="111"/>
      <c r="Q2278" s="111"/>
      <c r="R2278" s="111"/>
      <c r="S2278" s="111"/>
      <c r="T2278" s="1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</row>
    <row r="2279" spans="1:38" ht="15">
      <c r="A2279" s="11"/>
      <c r="B2279" s="11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O2279" s="112"/>
      <c r="P2279" s="111"/>
      <c r="Q2279" s="111"/>
      <c r="R2279" s="111"/>
      <c r="S2279" s="111"/>
      <c r="T2279" s="1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</row>
    <row r="2280" spans="1:38" ht="15">
      <c r="A2280" s="11"/>
      <c r="B2280" s="11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O2280" s="112"/>
      <c r="P2280" s="111"/>
      <c r="Q2280" s="111"/>
      <c r="R2280" s="111"/>
      <c r="S2280" s="111"/>
      <c r="T2280" s="1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</row>
    <row r="2281" spans="1:38" ht="15">
      <c r="A2281" s="11"/>
      <c r="B2281" s="11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O2281" s="112"/>
      <c r="P2281" s="111"/>
      <c r="Q2281" s="111"/>
      <c r="R2281" s="111"/>
      <c r="S2281" s="111"/>
      <c r="T2281" s="1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</row>
    <row r="2282" spans="1:38" ht="15">
      <c r="A2282" s="11"/>
      <c r="B2282" s="11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O2282" s="112"/>
      <c r="P2282" s="111"/>
      <c r="Q2282" s="111"/>
      <c r="R2282" s="111"/>
      <c r="S2282" s="111"/>
      <c r="T2282" s="1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</row>
    <row r="2283" spans="1:38" ht="15">
      <c r="A2283" s="11"/>
      <c r="B2283" s="11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O2283" s="112"/>
      <c r="P2283" s="111"/>
      <c r="Q2283" s="111"/>
      <c r="R2283" s="111"/>
      <c r="S2283" s="111"/>
      <c r="T2283" s="1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</row>
    <row r="2284" spans="1:38" ht="15">
      <c r="A2284" s="11"/>
      <c r="B2284" s="11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O2284" s="112"/>
      <c r="P2284" s="111"/>
      <c r="Q2284" s="111"/>
      <c r="R2284" s="111"/>
      <c r="S2284" s="111"/>
      <c r="T2284" s="1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</row>
    <row r="2285" spans="1:38" ht="15">
      <c r="A2285" s="11"/>
      <c r="B2285" s="11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O2285" s="112"/>
      <c r="P2285" s="111"/>
      <c r="Q2285" s="111"/>
      <c r="R2285" s="111"/>
      <c r="S2285" s="111"/>
      <c r="T2285" s="1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</row>
    <row r="2286" spans="1:38" ht="15">
      <c r="A2286" s="11"/>
      <c r="B2286" s="11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O2286" s="112"/>
      <c r="P2286" s="111"/>
      <c r="Q2286" s="111"/>
      <c r="R2286" s="111"/>
      <c r="S2286" s="111"/>
      <c r="T2286" s="1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</row>
    <row r="2287" spans="1:38" ht="15">
      <c r="A2287" s="11"/>
      <c r="B2287" s="11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O2287" s="112"/>
      <c r="P2287" s="111"/>
      <c r="Q2287" s="111"/>
      <c r="R2287" s="111"/>
      <c r="S2287" s="111"/>
      <c r="T2287" s="1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</row>
    <row r="2288" spans="1:38" ht="15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O2288" s="112"/>
      <c r="P2288" s="111"/>
      <c r="Q2288" s="111"/>
      <c r="R2288" s="111"/>
      <c r="S2288" s="111"/>
      <c r="T2288" s="1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</row>
    <row r="2289" spans="1:38" ht="15">
      <c r="A2289" s="11"/>
      <c r="B2289" s="11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O2289" s="112"/>
      <c r="P2289" s="111"/>
      <c r="Q2289" s="111"/>
      <c r="R2289" s="111"/>
      <c r="S2289" s="111"/>
      <c r="T2289" s="1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</row>
    <row r="2290" spans="1:38" ht="15">
      <c r="A2290" s="11"/>
      <c r="B2290" s="11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O2290" s="112"/>
      <c r="P2290" s="111"/>
      <c r="Q2290" s="111"/>
      <c r="R2290" s="111"/>
      <c r="S2290" s="111"/>
      <c r="T2290" s="1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</row>
    <row r="2291" spans="1:38" ht="15">
      <c r="A2291" s="11"/>
      <c r="B2291" s="11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O2291" s="112"/>
      <c r="P2291" s="111"/>
      <c r="Q2291" s="111"/>
      <c r="R2291" s="111"/>
      <c r="S2291" s="111"/>
      <c r="T2291" s="1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</row>
    <row r="2292" spans="1:38" ht="15">
      <c r="A2292" s="11"/>
      <c r="B2292" s="11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O2292" s="112"/>
      <c r="P2292" s="111"/>
      <c r="Q2292" s="111"/>
      <c r="R2292" s="111"/>
      <c r="S2292" s="111"/>
      <c r="T2292" s="1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</row>
    <row r="2293" spans="1:38" ht="15">
      <c r="A2293" s="11"/>
      <c r="B2293" s="11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O2293" s="112"/>
      <c r="P2293" s="111"/>
      <c r="Q2293" s="111"/>
      <c r="R2293" s="111"/>
      <c r="S2293" s="111"/>
      <c r="T2293" s="1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</row>
    <row r="2294" spans="1:38" ht="15">
      <c r="A2294" s="11"/>
      <c r="B2294" s="11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O2294" s="112"/>
      <c r="P2294" s="111"/>
      <c r="Q2294" s="111"/>
      <c r="R2294" s="111"/>
      <c r="S2294" s="111"/>
      <c r="T2294" s="1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</row>
    <row r="2295" spans="1:38" ht="15">
      <c r="A2295" s="11"/>
      <c r="B2295" s="11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O2295" s="112"/>
      <c r="P2295" s="111"/>
      <c r="Q2295" s="111"/>
      <c r="R2295" s="111"/>
      <c r="S2295" s="111"/>
      <c r="T2295" s="1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</row>
    <row r="2296" spans="1:38" ht="15">
      <c r="A2296" s="11"/>
      <c r="B2296" s="11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O2296" s="112"/>
      <c r="P2296" s="111"/>
      <c r="Q2296" s="111"/>
      <c r="R2296" s="111"/>
      <c r="S2296" s="111"/>
      <c r="T2296" s="1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</row>
    <row r="2297" spans="1:38" ht="15">
      <c r="A2297" s="11"/>
      <c r="B2297" s="11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O2297" s="112"/>
      <c r="P2297" s="111"/>
      <c r="Q2297" s="111"/>
      <c r="R2297" s="111"/>
      <c r="S2297" s="111"/>
      <c r="T2297" s="1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1"/>
      <c r="AL2297" s="11"/>
    </row>
    <row r="2298" spans="1:38" ht="15">
      <c r="A2298" s="11"/>
      <c r="B2298" s="11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O2298" s="112"/>
      <c r="P2298" s="111"/>
      <c r="Q2298" s="111"/>
      <c r="R2298" s="111"/>
      <c r="S2298" s="111"/>
      <c r="T2298" s="1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/>
      <c r="AK2298" s="11"/>
      <c r="AL2298" s="11"/>
    </row>
    <row r="2299" spans="1:38" ht="15">
      <c r="A2299" s="11"/>
      <c r="B2299" s="11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O2299" s="112"/>
      <c r="P2299" s="111"/>
      <c r="Q2299" s="111"/>
      <c r="R2299" s="111"/>
      <c r="S2299" s="111"/>
      <c r="T2299" s="1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1"/>
      <c r="AL2299" s="11"/>
    </row>
    <row r="2300" spans="1:38" ht="15">
      <c r="A2300" s="11"/>
      <c r="B2300" s="11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O2300" s="112"/>
      <c r="P2300" s="111"/>
      <c r="Q2300" s="111"/>
      <c r="R2300" s="111"/>
      <c r="S2300" s="111"/>
      <c r="T2300" s="1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11"/>
      <c r="AG2300" s="11"/>
      <c r="AH2300" s="11"/>
      <c r="AI2300" s="11"/>
      <c r="AJ2300" s="11"/>
      <c r="AK2300" s="11"/>
      <c r="AL2300" s="11"/>
    </row>
    <row r="2301" spans="1:38" ht="15">
      <c r="A2301" s="11"/>
      <c r="B2301" s="11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O2301" s="112"/>
      <c r="P2301" s="111"/>
      <c r="Q2301" s="111"/>
      <c r="R2301" s="111"/>
      <c r="S2301" s="111"/>
      <c r="T2301" s="1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11"/>
    </row>
    <row r="2302" spans="1:38" ht="15">
      <c r="A2302" s="11"/>
      <c r="B2302" s="11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O2302" s="112"/>
      <c r="P2302" s="111"/>
      <c r="Q2302" s="111"/>
      <c r="R2302" s="111"/>
      <c r="S2302" s="111"/>
      <c r="T2302" s="1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1"/>
      <c r="AL2302" s="11"/>
    </row>
    <row r="2303" spans="1:38" ht="15">
      <c r="A2303" s="11"/>
      <c r="B2303" s="11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O2303" s="112"/>
      <c r="P2303" s="111"/>
      <c r="Q2303" s="111"/>
      <c r="R2303" s="111"/>
      <c r="S2303" s="111"/>
      <c r="T2303" s="1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1"/>
      <c r="AL2303" s="11"/>
    </row>
    <row r="2304" spans="1:38" ht="15">
      <c r="A2304" s="11"/>
      <c r="B2304" s="11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O2304" s="112"/>
      <c r="P2304" s="111"/>
      <c r="Q2304" s="111"/>
      <c r="R2304" s="111"/>
      <c r="S2304" s="111"/>
      <c r="T2304" s="1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1"/>
      <c r="AL2304" s="11"/>
    </row>
    <row r="2305" spans="1:38" ht="15">
      <c r="A2305" s="11"/>
      <c r="B2305" s="11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O2305" s="112"/>
      <c r="P2305" s="111"/>
      <c r="Q2305" s="111"/>
      <c r="R2305" s="111"/>
      <c r="S2305" s="111"/>
      <c r="T2305" s="1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11"/>
    </row>
    <row r="2306" spans="1:38" ht="15">
      <c r="A2306" s="11"/>
      <c r="B2306" s="11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O2306" s="112"/>
      <c r="P2306" s="111"/>
      <c r="Q2306" s="111"/>
      <c r="R2306" s="111"/>
      <c r="S2306" s="111"/>
      <c r="T2306" s="1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1"/>
      <c r="AL2306" s="11"/>
    </row>
    <row r="2307" spans="1:38" ht="15">
      <c r="A2307" s="11"/>
      <c r="B2307" s="11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O2307" s="112"/>
      <c r="P2307" s="111"/>
      <c r="Q2307" s="111"/>
      <c r="R2307" s="111"/>
      <c r="S2307" s="111"/>
      <c r="T2307" s="1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11"/>
    </row>
    <row r="2308" spans="1:38" ht="15">
      <c r="A2308" s="11"/>
      <c r="B2308" s="11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O2308" s="112"/>
      <c r="P2308" s="111"/>
      <c r="Q2308" s="111"/>
      <c r="R2308" s="111"/>
      <c r="S2308" s="111"/>
      <c r="T2308" s="1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1"/>
      <c r="AI2308" s="11"/>
      <c r="AJ2308" s="11"/>
      <c r="AK2308" s="11"/>
      <c r="AL2308" s="11"/>
    </row>
    <row r="2309" spans="1:38" ht="15">
      <c r="A2309" s="11"/>
      <c r="B2309" s="11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O2309" s="112"/>
      <c r="P2309" s="111"/>
      <c r="Q2309" s="111"/>
      <c r="R2309" s="111"/>
      <c r="S2309" s="111"/>
      <c r="T2309" s="1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1"/>
      <c r="AL2309" s="11"/>
    </row>
    <row r="2310" spans="1:38" ht="15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O2310" s="112"/>
      <c r="P2310" s="111"/>
      <c r="Q2310" s="111"/>
      <c r="R2310" s="111"/>
      <c r="S2310" s="111"/>
      <c r="T2310" s="1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1"/>
      <c r="AL2310" s="11"/>
    </row>
    <row r="2311" spans="1:38" ht="15">
      <c r="A2311" s="11"/>
      <c r="B2311" s="11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O2311" s="112"/>
      <c r="P2311" s="111"/>
      <c r="Q2311" s="111"/>
      <c r="R2311" s="111"/>
      <c r="S2311" s="111"/>
      <c r="T2311" s="1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1"/>
      <c r="AL2311" s="11"/>
    </row>
    <row r="2312" spans="1:38" ht="15">
      <c r="A2312" s="11"/>
      <c r="B2312" s="11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O2312" s="112"/>
      <c r="P2312" s="111"/>
      <c r="Q2312" s="111"/>
      <c r="R2312" s="111"/>
      <c r="S2312" s="111"/>
      <c r="T2312" s="1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1"/>
      <c r="AL2312" s="11"/>
    </row>
    <row r="2313" spans="1:38" ht="15">
      <c r="A2313" s="11"/>
      <c r="B2313" s="11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O2313" s="112"/>
      <c r="P2313" s="111"/>
      <c r="Q2313" s="111"/>
      <c r="R2313" s="111"/>
      <c r="S2313" s="111"/>
      <c r="T2313" s="1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1"/>
      <c r="AI2313" s="11"/>
      <c r="AJ2313" s="11"/>
      <c r="AK2313" s="11"/>
      <c r="AL2313" s="11"/>
    </row>
    <row r="2314" spans="1:38" ht="15">
      <c r="A2314" s="11"/>
      <c r="B2314" s="11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O2314" s="112"/>
      <c r="P2314" s="111"/>
      <c r="Q2314" s="111"/>
      <c r="R2314" s="111"/>
      <c r="S2314" s="111"/>
      <c r="T2314" s="1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11"/>
    </row>
    <row r="2315" spans="1:38" ht="15">
      <c r="A2315" s="11"/>
      <c r="B2315" s="11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O2315" s="112"/>
      <c r="P2315" s="111"/>
      <c r="Q2315" s="111"/>
      <c r="R2315" s="111"/>
      <c r="S2315" s="111"/>
      <c r="T2315" s="1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11"/>
      <c r="AG2315" s="11"/>
      <c r="AH2315" s="11"/>
      <c r="AI2315" s="11"/>
      <c r="AJ2315" s="11"/>
      <c r="AK2315" s="11"/>
      <c r="AL2315" s="11"/>
    </row>
    <row r="2316" spans="1:38" ht="15">
      <c r="A2316" s="11"/>
      <c r="B2316" s="11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O2316" s="112"/>
      <c r="P2316" s="111"/>
      <c r="Q2316" s="111"/>
      <c r="R2316" s="111"/>
      <c r="S2316" s="111"/>
      <c r="T2316" s="1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1"/>
      <c r="AL2316" s="11"/>
    </row>
    <row r="2317" spans="1:38" ht="15">
      <c r="A2317" s="11"/>
      <c r="B2317" s="11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O2317" s="112"/>
      <c r="P2317" s="111"/>
      <c r="Q2317" s="111"/>
      <c r="R2317" s="111"/>
      <c r="S2317" s="111"/>
      <c r="T2317" s="1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</row>
    <row r="2318" spans="1:38" ht="15">
      <c r="A2318" s="11"/>
      <c r="B2318" s="11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O2318" s="112"/>
      <c r="P2318" s="111"/>
      <c r="Q2318" s="111"/>
      <c r="R2318" s="111"/>
      <c r="S2318" s="111"/>
      <c r="T2318" s="1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</row>
    <row r="2319" spans="1:38" ht="15">
      <c r="A2319" s="11"/>
      <c r="B2319" s="11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O2319" s="112"/>
      <c r="P2319" s="111"/>
      <c r="Q2319" s="111"/>
      <c r="R2319" s="111"/>
      <c r="S2319" s="111"/>
      <c r="T2319" s="1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</row>
    <row r="2320" spans="1:38" ht="15">
      <c r="A2320" s="11"/>
      <c r="B2320" s="11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O2320" s="112"/>
      <c r="P2320" s="111"/>
      <c r="Q2320" s="111"/>
      <c r="R2320" s="111"/>
      <c r="S2320" s="111"/>
      <c r="T2320" s="1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</row>
    <row r="2321" spans="1:38" ht="15">
      <c r="A2321" s="11"/>
      <c r="B2321" s="11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O2321" s="112"/>
      <c r="P2321" s="111"/>
      <c r="Q2321" s="111"/>
      <c r="R2321" s="111"/>
      <c r="S2321" s="111"/>
      <c r="T2321" s="1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</row>
    <row r="2322" spans="1:38" ht="15">
      <c r="A2322" s="11"/>
      <c r="B2322" s="11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O2322" s="112"/>
      <c r="P2322" s="111"/>
      <c r="Q2322" s="111"/>
      <c r="R2322" s="111"/>
      <c r="S2322" s="111"/>
      <c r="T2322" s="1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</row>
    <row r="2323" spans="1:38" ht="15">
      <c r="A2323" s="11"/>
      <c r="B2323" s="11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O2323" s="112"/>
      <c r="P2323" s="111"/>
      <c r="Q2323" s="111"/>
      <c r="R2323" s="111"/>
      <c r="S2323" s="111"/>
      <c r="T2323" s="1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</row>
    <row r="2324" spans="1:38" ht="15">
      <c r="A2324" s="11"/>
      <c r="B2324" s="11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O2324" s="112"/>
      <c r="P2324" s="111"/>
      <c r="Q2324" s="111"/>
      <c r="R2324" s="111"/>
      <c r="S2324" s="111"/>
      <c r="T2324" s="1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</row>
    <row r="2325" spans="1:38" ht="15">
      <c r="A2325" s="11"/>
      <c r="B2325" s="11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O2325" s="112"/>
      <c r="P2325" s="111"/>
      <c r="Q2325" s="111"/>
      <c r="R2325" s="111"/>
      <c r="S2325" s="111"/>
      <c r="T2325" s="1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</row>
    <row r="2326" spans="1:38" ht="15">
      <c r="A2326" s="11"/>
      <c r="B2326" s="11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O2326" s="112"/>
      <c r="P2326" s="111"/>
      <c r="Q2326" s="111"/>
      <c r="R2326" s="111"/>
      <c r="S2326" s="111"/>
      <c r="T2326" s="1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</row>
    <row r="2327" spans="1:38" ht="15">
      <c r="A2327" s="11"/>
      <c r="B2327" s="11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O2327" s="112"/>
      <c r="P2327" s="111"/>
      <c r="Q2327" s="111"/>
      <c r="R2327" s="111"/>
      <c r="S2327" s="111"/>
      <c r="T2327" s="1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</row>
    <row r="2328" spans="1:38" ht="15">
      <c r="A2328" s="11"/>
      <c r="B2328" s="11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O2328" s="112"/>
      <c r="P2328" s="111"/>
      <c r="Q2328" s="111"/>
      <c r="R2328" s="111"/>
      <c r="S2328" s="111"/>
      <c r="T2328" s="1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</row>
    <row r="2329" spans="1:38" ht="15">
      <c r="A2329" s="11"/>
      <c r="B2329" s="11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O2329" s="112"/>
      <c r="P2329" s="111"/>
      <c r="Q2329" s="111"/>
      <c r="R2329" s="111"/>
      <c r="S2329" s="111"/>
      <c r="T2329" s="1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</row>
    <row r="2330" spans="1:38" ht="15">
      <c r="A2330" s="11"/>
      <c r="B2330" s="11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O2330" s="112"/>
      <c r="P2330" s="111"/>
      <c r="Q2330" s="111"/>
      <c r="R2330" s="111"/>
      <c r="S2330" s="111"/>
      <c r="T2330" s="1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</row>
    <row r="2331" spans="1:38" ht="15">
      <c r="A2331" s="11"/>
      <c r="B2331" s="11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O2331" s="112"/>
      <c r="P2331" s="111"/>
      <c r="Q2331" s="111"/>
      <c r="R2331" s="111"/>
      <c r="S2331" s="111"/>
      <c r="T2331" s="1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</row>
    <row r="2332" spans="1:38" ht="15">
      <c r="A2332" s="11"/>
      <c r="B2332" s="11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O2332" s="112"/>
      <c r="P2332" s="111"/>
      <c r="Q2332" s="111"/>
      <c r="R2332" s="111"/>
      <c r="S2332" s="111"/>
      <c r="T2332" s="1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</row>
    <row r="2333" spans="1:38" ht="15">
      <c r="A2333" s="11"/>
      <c r="B2333" s="11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O2333" s="112"/>
      <c r="P2333" s="111"/>
      <c r="Q2333" s="111"/>
      <c r="R2333" s="111"/>
      <c r="S2333" s="111"/>
      <c r="T2333" s="1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</row>
    <row r="2334" spans="1:38" ht="15">
      <c r="A2334" s="11"/>
      <c r="B2334" s="11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O2334" s="112"/>
      <c r="P2334" s="111"/>
      <c r="Q2334" s="111"/>
      <c r="R2334" s="111"/>
      <c r="S2334" s="111"/>
      <c r="T2334" s="1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</row>
    <row r="2335" spans="1:38" ht="15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O2335" s="112"/>
      <c r="P2335" s="111"/>
      <c r="Q2335" s="111"/>
      <c r="R2335" s="111"/>
      <c r="S2335" s="111"/>
      <c r="T2335" s="1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</row>
    <row r="2336" spans="1:38" ht="15">
      <c r="A2336" s="11"/>
      <c r="B2336" s="11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O2336" s="112"/>
      <c r="P2336" s="111"/>
      <c r="Q2336" s="111"/>
      <c r="R2336" s="111"/>
      <c r="S2336" s="111"/>
      <c r="T2336" s="1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</row>
    <row r="2337" spans="1:38" ht="15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O2337" s="112"/>
      <c r="P2337" s="111"/>
      <c r="Q2337" s="111"/>
      <c r="R2337" s="111"/>
      <c r="S2337" s="111"/>
      <c r="T2337" s="1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</row>
    <row r="2338" spans="1:38" ht="15">
      <c r="A2338" s="11"/>
      <c r="B2338" s="11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O2338" s="112"/>
      <c r="P2338" s="111"/>
      <c r="Q2338" s="111"/>
      <c r="R2338" s="111"/>
      <c r="S2338" s="111"/>
      <c r="T2338" s="1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</row>
    <row r="2339" spans="1:38" ht="15">
      <c r="A2339" s="11"/>
      <c r="B2339" s="11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O2339" s="112"/>
      <c r="P2339" s="111"/>
      <c r="Q2339" s="111"/>
      <c r="R2339" s="111"/>
      <c r="S2339" s="111"/>
      <c r="T2339" s="1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</row>
    <row r="2340" spans="1:38" ht="15">
      <c r="A2340" s="11"/>
      <c r="B2340" s="11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O2340" s="112"/>
      <c r="P2340" s="111"/>
      <c r="Q2340" s="111"/>
      <c r="R2340" s="111"/>
      <c r="S2340" s="111"/>
      <c r="T2340" s="1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</row>
    <row r="2341" spans="1:38" ht="15">
      <c r="A2341" s="11"/>
      <c r="B2341" s="11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O2341" s="112"/>
      <c r="P2341" s="111"/>
      <c r="Q2341" s="111"/>
      <c r="R2341" s="111"/>
      <c r="S2341" s="111"/>
      <c r="T2341" s="1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</row>
    <row r="2342" spans="1:38" ht="15">
      <c r="A2342" s="11"/>
      <c r="B2342" s="11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O2342" s="112"/>
      <c r="P2342" s="111"/>
      <c r="Q2342" s="111"/>
      <c r="R2342" s="111"/>
      <c r="S2342" s="111"/>
      <c r="T2342" s="1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</row>
    <row r="2343" spans="1:38" ht="15">
      <c r="A2343" s="11"/>
      <c r="B2343" s="11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O2343" s="112"/>
      <c r="P2343" s="111"/>
      <c r="Q2343" s="111"/>
      <c r="R2343" s="111"/>
      <c r="S2343" s="111"/>
      <c r="T2343" s="1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</row>
    <row r="2344" spans="1:38" ht="15">
      <c r="A2344" s="11"/>
      <c r="B2344" s="11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O2344" s="112"/>
      <c r="P2344" s="111"/>
      <c r="Q2344" s="111"/>
      <c r="R2344" s="111"/>
      <c r="S2344" s="111"/>
      <c r="T2344" s="1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</row>
    <row r="2345" spans="1:38" ht="15">
      <c r="A2345" s="11"/>
      <c r="B2345" s="11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O2345" s="112"/>
      <c r="P2345" s="111"/>
      <c r="Q2345" s="111"/>
      <c r="R2345" s="111"/>
      <c r="S2345" s="111"/>
      <c r="T2345" s="1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</row>
    <row r="2346" spans="1:38" ht="15">
      <c r="A2346" s="11"/>
      <c r="B2346" s="11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O2346" s="112"/>
      <c r="P2346" s="111"/>
      <c r="Q2346" s="111"/>
      <c r="R2346" s="111"/>
      <c r="S2346" s="111"/>
      <c r="T2346" s="1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</row>
    <row r="2347" spans="1:38" ht="15">
      <c r="A2347" s="11"/>
      <c r="B2347" s="11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O2347" s="112"/>
      <c r="P2347" s="111"/>
      <c r="Q2347" s="111"/>
      <c r="R2347" s="111"/>
      <c r="S2347" s="111"/>
      <c r="T2347" s="1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</row>
    <row r="2348" spans="1:38" ht="15">
      <c r="A2348" s="11"/>
      <c r="B2348" s="11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O2348" s="112"/>
      <c r="P2348" s="111"/>
      <c r="Q2348" s="111"/>
      <c r="R2348" s="111"/>
      <c r="S2348" s="111"/>
      <c r="T2348" s="1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</row>
    <row r="2349" spans="1:38" ht="15">
      <c r="A2349" s="11"/>
      <c r="B2349" s="11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O2349" s="112"/>
      <c r="P2349" s="111"/>
      <c r="Q2349" s="111"/>
      <c r="R2349" s="111"/>
      <c r="S2349" s="111"/>
      <c r="T2349" s="1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</row>
    <row r="2350" spans="1:38" ht="15">
      <c r="A2350" s="11"/>
      <c r="B2350" s="11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O2350" s="112"/>
      <c r="P2350" s="111"/>
      <c r="Q2350" s="111"/>
      <c r="R2350" s="111"/>
      <c r="S2350" s="111"/>
      <c r="T2350" s="1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</row>
    <row r="2351" spans="1:38" ht="15">
      <c r="A2351" s="11"/>
      <c r="B2351" s="11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O2351" s="112"/>
      <c r="P2351" s="111"/>
      <c r="Q2351" s="111"/>
      <c r="R2351" s="111"/>
      <c r="S2351" s="111"/>
      <c r="T2351" s="1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</row>
    <row r="2352" spans="1:38" ht="15">
      <c r="A2352" s="11"/>
      <c r="B2352" s="11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O2352" s="112"/>
      <c r="P2352" s="111"/>
      <c r="Q2352" s="111"/>
      <c r="R2352" s="111"/>
      <c r="S2352" s="111"/>
      <c r="T2352" s="1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</row>
    <row r="2353" spans="1:38" ht="15">
      <c r="A2353" s="11"/>
      <c r="B2353" s="11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O2353" s="112"/>
      <c r="P2353" s="111"/>
      <c r="Q2353" s="111"/>
      <c r="R2353" s="111"/>
      <c r="S2353" s="111"/>
      <c r="T2353" s="1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</row>
    <row r="2354" spans="1:38" ht="15">
      <c r="A2354" s="11"/>
      <c r="B2354" s="11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O2354" s="112"/>
      <c r="P2354" s="111"/>
      <c r="Q2354" s="111"/>
      <c r="R2354" s="111"/>
      <c r="S2354" s="111"/>
      <c r="T2354" s="1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</row>
    <row r="2355" spans="1:38" ht="15">
      <c r="A2355" s="11"/>
      <c r="B2355" s="11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O2355" s="112"/>
      <c r="P2355" s="111"/>
      <c r="Q2355" s="111"/>
      <c r="R2355" s="111"/>
      <c r="S2355" s="111"/>
      <c r="T2355" s="1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</row>
    <row r="2356" spans="1:38" ht="15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O2356" s="112"/>
      <c r="P2356" s="111"/>
      <c r="Q2356" s="111"/>
      <c r="R2356" s="111"/>
      <c r="S2356" s="111"/>
      <c r="T2356" s="1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</row>
    <row r="2357" spans="1:38" ht="15">
      <c r="A2357" s="11"/>
      <c r="B2357" s="11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O2357" s="112"/>
      <c r="P2357" s="111"/>
      <c r="Q2357" s="111"/>
      <c r="R2357" s="111"/>
      <c r="S2357" s="111"/>
      <c r="T2357" s="1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</row>
    <row r="2358" spans="1:38" ht="15">
      <c r="A2358" s="11"/>
      <c r="B2358" s="11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O2358" s="112"/>
      <c r="P2358" s="111"/>
      <c r="Q2358" s="111"/>
      <c r="R2358" s="111"/>
      <c r="S2358" s="111"/>
      <c r="T2358" s="1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</row>
    <row r="2359" spans="1:38" ht="15">
      <c r="A2359" s="11"/>
      <c r="B2359" s="11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O2359" s="112"/>
      <c r="P2359" s="111"/>
      <c r="Q2359" s="111"/>
      <c r="R2359" s="111"/>
      <c r="S2359" s="111"/>
      <c r="T2359" s="1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</row>
    <row r="2360" spans="1:38" ht="15">
      <c r="A2360" s="11"/>
      <c r="B2360" s="11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O2360" s="112"/>
      <c r="P2360" s="111"/>
      <c r="Q2360" s="111"/>
      <c r="R2360" s="111"/>
      <c r="S2360" s="111"/>
      <c r="T2360" s="1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</row>
    <row r="2361" spans="1:38" ht="15">
      <c r="A2361" s="11"/>
      <c r="B2361" s="11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O2361" s="112"/>
      <c r="P2361" s="111"/>
      <c r="Q2361" s="111"/>
      <c r="R2361" s="111"/>
      <c r="S2361" s="111"/>
      <c r="T2361" s="1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11"/>
    </row>
    <row r="2362" spans="1:38" ht="15">
      <c r="A2362" s="11"/>
      <c r="B2362" s="11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O2362" s="112"/>
      <c r="P2362" s="111"/>
      <c r="Q2362" s="111"/>
      <c r="R2362" s="111"/>
      <c r="S2362" s="111"/>
      <c r="T2362" s="1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  <c r="AK2362" s="11"/>
      <c r="AL2362" s="11"/>
    </row>
    <row r="2363" spans="1:38" ht="15">
      <c r="A2363" s="11"/>
      <c r="B2363" s="11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O2363" s="112"/>
      <c r="P2363" s="111"/>
      <c r="Q2363" s="111"/>
      <c r="R2363" s="111"/>
      <c r="S2363" s="111"/>
      <c r="T2363" s="1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  <c r="AK2363" s="11"/>
      <c r="AL2363" s="11"/>
    </row>
    <row r="2364" spans="1:38" ht="15">
      <c r="A2364" s="11"/>
      <c r="B2364" s="11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O2364" s="112"/>
      <c r="P2364" s="111"/>
      <c r="Q2364" s="111"/>
      <c r="R2364" s="111"/>
      <c r="S2364" s="111"/>
      <c r="T2364" s="1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1"/>
      <c r="AL2364" s="11"/>
    </row>
    <row r="2365" spans="1:38" ht="15">
      <c r="A2365" s="11"/>
      <c r="B2365" s="11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O2365" s="112"/>
      <c r="P2365" s="111"/>
      <c r="Q2365" s="111"/>
      <c r="R2365" s="111"/>
      <c r="S2365" s="111"/>
      <c r="T2365" s="1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/>
      <c r="AK2365" s="11"/>
      <c r="AL2365" s="11"/>
    </row>
    <row r="2366" spans="1:38" ht="15">
      <c r="A2366" s="11"/>
      <c r="B2366" s="11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O2366" s="112"/>
      <c r="P2366" s="111"/>
      <c r="Q2366" s="111"/>
      <c r="R2366" s="111"/>
      <c r="S2366" s="111"/>
      <c r="T2366" s="1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1"/>
      <c r="AL2366" s="11"/>
    </row>
    <row r="2367" spans="1:38" ht="15">
      <c r="A2367" s="11"/>
      <c r="B2367" s="11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O2367" s="112"/>
      <c r="P2367" s="111"/>
      <c r="Q2367" s="111"/>
      <c r="R2367" s="111"/>
      <c r="S2367" s="111"/>
      <c r="T2367" s="1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  <c r="AK2367" s="11"/>
      <c r="AL2367" s="11"/>
    </row>
    <row r="2368" spans="1:38" ht="15">
      <c r="A2368" s="11"/>
      <c r="B2368" s="11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O2368" s="112"/>
      <c r="P2368" s="111"/>
      <c r="Q2368" s="111"/>
      <c r="R2368" s="111"/>
      <c r="S2368" s="111"/>
      <c r="T2368" s="1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11"/>
    </row>
    <row r="2369" spans="1:38" ht="15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O2369" s="112"/>
      <c r="P2369" s="111"/>
      <c r="Q2369" s="111"/>
      <c r="R2369" s="111"/>
      <c r="S2369" s="111"/>
      <c r="T2369" s="1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</row>
    <row r="2370" spans="1:38" ht="15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O2370" s="112"/>
      <c r="P2370" s="111"/>
      <c r="Q2370" s="111"/>
      <c r="R2370" s="111"/>
      <c r="S2370" s="111"/>
      <c r="T2370" s="1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</row>
    <row r="2371" spans="1:38" ht="15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O2371" s="112"/>
      <c r="P2371" s="111"/>
      <c r="Q2371" s="111"/>
      <c r="R2371" s="111"/>
      <c r="S2371" s="111"/>
      <c r="T2371" s="1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</row>
    <row r="2372" spans="1:38" ht="15">
      <c r="A2372" s="11"/>
      <c r="B2372" s="11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O2372" s="112"/>
      <c r="P2372" s="111"/>
      <c r="Q2372" s="111"/>
      <c r="R2372" s="111"/>
      <c r="S2372" s="111"/>
      <c r="T2372" s="1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</row>
    <row r="2373" spans="1:38" ht="15">
      <c r="A2373" s="11"/>
      <c r="B2373" s="11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O2373" s="112"/>
      <c r="P2373" s="111"/>
      <c r="Q2373" s="111"/>
      <c r="R2373" s="111"/>
      <c r="S2373" s="111"/>
      <c r="T2373" s="1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</row>
    <row r="2374" spans="1:38" ht="15">
      <c r="A2374" s="11"/>
      <c r="B2374" s="11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O2374" s="112"/>
      <c r="P2374" s="111"/>
      <c r="Q2374" s="111"/>
      <c r="R2374" s="111"/>
      <c r="S2374" s="111"/>
      <c r="T2374" s="1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</row>
    <row r="2375" spans="1:38" ht="15">
      <c r="A2375" s="11"/>
      <c r="B2375" s="11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O2375" s="112"/>
      <c r="P2375" s="111"/>
      <c r="Q2375" s="111"/>
      <c r="R2375" s="111"/>
      <c r="S2375" s="111"/>
      <c r="T2375" s="1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</row>
    <row r="2376" spans="1:38" ht="15">
      <c r="A2376" s="11"/>
      <c r="B2376" s="11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O2376" s="112"/>
      <c r="P2376" s="111"/>
      <c r="Q2376" s="111"/>
      <c r="R2376" s="111"/>
      <c r="S2376" s="111"/>
      <c r="T2376" s="1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</row>
    <row r="2377" spans="1:38" ht="15">
      <c r="A2377" s="11"/>
      <c r="B2377" s="11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O2377" s="112"/>
      <c r="P2377" s="111"/>
      <c r="Q2377" s="111"/>
      <c r="R2377" s="111"/>
      <c r="S2377" s="111"/>
      <c r="T2377" s="1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</row>
    <row r="2378" spans="1:38" ht="15">
      <c r="A2378" s="11"/>
      <c r="B2378" s="11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O2378" s="112"/>
      <c r="P2378" s="111"/>
      <c r="Q2378" s="111"/>
      <c r="R2378" s="111"/>
      <c r="S2378" s="111"/>
      <c r="T2378" s="1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</row>
    <row r="2379" spans="1:38" ht="15">
      <c r="A2379" s="11"/>
      <c r="B2379" s="11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O2379" s="112"/>
      <c r="P2379" s="111"/>
      <c r="Q2379" s="111"/>
      <c r="R2379" s="111"/>
      <c r="S2379" s="111"/>
      <c r="T2379" s="1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</row>
    <row r="2380" spans="1:38" ht="15">
      <c r="A2380" s="11"/>
      <c r="B2380" s="11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O2380" s="112"/>
      <c r="P2380" s="111"/>
      <c r="Q2380" s="111"/>
      <c r="R2380" s="111"/>
      <c r="S2380" s="111"/>
      <c r="T2380" s="1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</row>
    <row r="2381" spans="1:38" ht="15">
      <c r="A2381" s="11"/>
      <c r="B2381" s="11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O2381" s="112"/>
      <c r="P2381" s="111"/>
      <c r="Q2381" s="111"/>
      <c r="R2381" s="111"/>
      <c r="S2381" s="111"/>
      <c r="T2381" s="1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</row>
    <row r="2382" spans="1:38" ht="15">
      <c r="A2382" s="11"/>
      <c r="B2382" s="11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O2382" s="112"/>
      <c r="P2382" s="111"/>
      <c r="Q2382" s="111"/>
      <c r="R2382" s="111"/>
      <c r="S2382" s="111"/>
      <c r="T2382" s="1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</row>
    <row r="2383" spans="1:38" ht="15">
      <c r="A2383" s="11"/>
      <c r="B2383" s="11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O2383" s="112"/>
      <c r="P2383" s="111"/>
      <c r="Q2383" s="111"/>
      <c r="R2383" s="111"/>
      <c r="S2383" s="111"/>
      <c r="T2383" s="1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</row>
    <row r="2384" spans="1:38" ht="15">
      <c r="A2384" s="11"/>
      <c r="B2384" s="11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O2384" s="112"/>
      <c r="P2384" s="111"/>
      <c r="Q2384" s="111"/>
      <c r="R2384" s="111"/>
      <c r="S2384" s="111"/>
      <c r="T2384" s="1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</row>
    <row r="2385" spans="1:38" ht="15">
      <c r="A2385" s="11"/>
      <c r="B2385" s="11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O2385" s="112"/>
      <c r="P2385" s="111"/>
      <c r="Q2385" s="111"/>
      <c r="R2385" s="111"/>
      <c r="S2385" s="111"/>
      <c r="T2385" s="1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</row>
    <row r="2386" spans="1:38" ht="15">
      <c r="A2386" s="11"/>
      <c r="B2386" s="11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O2386" s="112"/>
      <c r="P2386" s="111"/>
      <c r="Q2386" s="111"/>
      <c r="R2386" s="111"/>
      <c r="S2386" s="111"/>
      <c r="T2386" s="1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</row>
    <row r="2387" spans="1:38" ht="15">
      <c r="A2387" s="11"/>
      <c r="B2387" s="11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O2387" s="112"/>
      <c r="P2387" s="111"/>
      <c r="Q2387" s="111"/>
      <c r="R2387" s="111"/>
      <c r="S2387" s="111"/>
      <c r="T2387" s="1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</row>
    <row r="2388" spans="1:38" ht="15">
      <c r="A2388" s="11"/>
      <c r="B2388" s="11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O2388" s="112"/>
      <c r="P2388" s="111"/>
      <c r="Q2388" s="111"/>
      <c r="R2388" s="111"/>
      <c r="S2388" s="111"/>
      <c r="T2388" s="1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</row>
    <row r="2389" spans="1:38" ht="15">
      <c r="A2389" s="11"/>
      <c r="B2389" s="11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O2389" s="112"/>
      <c r="P2389" s="111"/>
      <c r="Q2389" s="111"/>
      <c r="R2389" s="111"/>
      <c r="S2389" s="111"/>
      <c r="T2389" s="1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</row>
    <row r="2390" spans="1:38" ht="15">
      <c r="A2390" s="11"/>
      <c r="B2390" s="11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O2390" s="112"/>
      <c r="P2390" s="111"/>
      <c r="Q2390" s="111"/>
      <c r="R2390" s="111"/>
      <c r="S2390" s="111"/>
      <c r="T2390" s="1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</row>
    <row r="2391" spans="1:38" ht="15">
      <c r="A2391" s="11"/>
      <c r="B2391" s="11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O2391" s="112"/>
      <c r="P2391" s="111"/>
      <c r="Q2391" s="111"/>
      <c r="R2391" s="111"/>
      <c r="S2391" s="111"/>
      <c r="T2391" s="1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</row>
    <row r="2392" spans="1:38" ht="15">
      <c r="A2392" s="11"/>
      <c r="B2392" s="11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O2392" s="112"/>
      <c r="P2392" s="111"/>
      <c r="Q2392" s="111"/>
      <c r="R2392" s="111"/>
      <c r="S2392" s="111"/>
      <c r="T2392" s="1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</row>
    <row r="2393" spans="1:38" ht="15">
      <c r="A2393" s="11"/>
      <c r="B2393" s="11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O2393" s="112"/>
      <c r="P2393" s="111"/>
      <c r="Q2393" s="111"/>
      <c r="R2393" s="111"/>
      <c r="S2393" s="111"/>
      <c r="T2393" s="1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</row>
    <row r="2394" spans="1:38" ht="15">
      <c r="A2394" s="11"/>
      <c r="B2394" s="11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O2394" s="112"/>
      <c r="P2394" s="111"/>
      <c r="Q2394" s="111"/>
      <c r="R2394" s="111"/>
      <c r="S2394" s="111"/>
      <c r="T2394" s="1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</row>
    <row r="2395" spans="1:38" ht="15">
      <c r="A2395" s="11"/>
      <c r="B2395" s="11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O2395" s="112"/>
      <c r="P2395" s="111"/>
      <c r="Q2395" s="111"/>
      <c r="R2395" s="111"/>
      <c r="S2395" s="111"/>
      <c r="T2395" s="1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</row>
    <row r="2396" spans="1:38" ht="15">
      <c r="A2396" s="11"/>
      <c r="B2396" s="11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O2396" s="112"/>
      <c r="P2396" s="111"/>
      <c r="Q2396" s="111"/>
      <c r="R2396" s="111"/>
      <c r="S2396" s="111"/>
      <c r="T2396" s="1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</row>
    <row r="2397" spans="1:38" ht="15">
      <c r="A2397" s="11"/>
      <c r="B2397" s="11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O2397" s="112"/>
      <c r="P2397" s="111"/>
      <c r="Q2397" s="111"/>
      <c r="R2397" s="111"/>
      <c r="S2397" s="111"/>
      <c r="T2397" s="1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</row>
    <row r="2398" spans="1:38" ht="15">
      <c r="A2398" s="11"/>
      <c r="B2398" s="11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O2398" s="112"/>
      <c r="P2398" s="111"/>
      <c r="Q2398" s="111"/>
      <c r="R2398" s="111"/>
      <c r="S2398" s="111"/>
      <c r="T2398" s="1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</row>
    <row r="2399" spans="1:38" ht="15">
      <c r="A2399" s="11"/>
      <c r="B2399" s="11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O2399" s="112"/>
      <c r="P2399" s="111"/>
      <c r="Q2399" s="111"/>
      <c r="R2399" s="111"/>
      <c r="S2399" s="111"/>
      <c r="T2399" s="1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</row>
    <row r="2400" spans="1:38" ht="15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O2400" s="112"/>
      <c r="P2400" s="111"/>
      <c r="Q2400" s="111"/>
      <c r="R2400" s="111"/>
      <c r="S2400" s="111"/>
      <c r="T2400" s="1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</row>
    <row r="2401" spans="1:38" ht="15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O2401" s="112"/>
      <c r="P2401" s="111"/>
      <c r="Q2401" s="111"/>
      <c r="R2401" s="111"/>
      <c r="S2401" s="111"/>
      <c r="T2401" s="1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</row>
    <row r="2402" spans="1:38" ht="15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O2402" s="112"/>
      <c r="P2402" s="111"/>
      <c r="Q2402" s="111"/>
      <c r="R2402" s="111"/>
      <c r="S2402" s="111"/>
      <c r="T2402" s="1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</row>
    <row r="2403" spans="1:38" ht="15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O2403" s="112"/>
      <c r="P2403" s="111"/>
      <c r="Q2403" s="111"/>
      <c r="R2403" s="111"/>
      <c r="S2403" s="111"/>
      <c r="T2403" s="1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</row>
    <row r="2404" spans="1:38" ht="15">
      <c r="A2404" s="11"/>
      <c r="B2404" s="11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O2404" s="112"/>
      <c r="P2404" s="111"/>
      <c r="Q2404" s="111"/>
      <c r="R2404" s="111"/>
      <c r="S2404" s="111"/>
      <c r="T2404" s="1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</row>
    <row r="2405" spans="1:38" ht="15">
      <c r="A2405" s="11"/>
      <c r="B2405" s="11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O2405" s="112"/>
      <c r="P2405" s="111"/>
      <c r="Q2405" s="111"/>
      <c r="R2405" s="111"/>
      <c r="S2405" s="111"/>
      <c r="T2405" s="1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</row>
    <row r="2406" spans="1:38" ht="15">
      <c r="A2406" s="11"/>
      <c r="B2406" s="11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O2406" s="112"/>
      <c r="P2406" s="111"/>
      <c r="Q2406" s="111"/>
      <c r="R2406" s="111"/>
      <c r="S2406" s="111"/>
      <c r="T2406" s="1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</row>
    <row r="2407" spans="1:38" ht="15">
      <c r="A2407" s="11"/>
      <c r="B2407" s="11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O2407" s="112"/>
      <c r="P2407" s="111"/>
      <c r="Q2407" s="111"/>
      <c r="R2407" s="111"/>
      <c r="S2407" s="111"/>
      <c r="T2407" s="1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</row>
    <row r="2408" spans="1:38" ht="15">
      <c r="A2408" s="11"/>
      <c r="B2408" s="11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O2408" s="112"/>
      <c r="P2408" s="111"/>
      <c r="Q2408" s="111"/>
      <c r="R2408" s="111"/>
      <c r="S2408" s="111"/>
      <c r="T2408" s="1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</row>
    <row r="2409" spans="1:38" ht="15">
      <c r="A2409" s="11"/>
      <c r="B2409" s="11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O2409" s="112"/>
      <c r="P2409" s="111"/>
      <c r="Q2409" s="111"/>
      <c r="R2409" s="111"/>
      <c r="S2409" s="111"/>
      <c r="T2409" s="1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</row>
    <row r="2410" spans="1:38" ht="15">
      <c r="A2410" s="11"/>
      <c r="B2410" s="11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O2410" s="112"/>
      <c r="P2410" s="111"/>
      <c r="Q2410" s="111"/>
      <c r="R2410" s="111"/>
      <c r="S2410" s="111"/>
      <c r="T2410" s="1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</row>
    <row r="2411" spans="1:38" ht="15">
      <c r="A2411" s="11"/>
      <c r="B2411" s="11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O2411" s="112"/>
      <c r="P2411" s="111"/>
      <c r="Q2411" s="111"/>
      <c r="R2411" s="111"/>
      <c r="S2411" s="111"/>
      <c r="T2411" s="1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</row>
    <row r="2412" spans="1:38" ht="15">
      <c r="A2412" s="11"/>
      <c r="B2412" s="11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O2412" s="112"/>
      <c r="P2412" s="111"/>
      <c r="Q2412" s="111"/>
      <c r="R2412" s="111"/>
      <c r="S2412" s="111"/>
      <c r="T2412" s="1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</row>
    <row r="2413" spans="1:38" ht="15">
      <c r="A2413" s="11"/>
      <c r="B2413" s="11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O2413" s="112"/>
      <c r="P2413" s="111"/>
      <c r="Q2413" s="111"/>
      <c r="R2413" s="111"/>
      <c r="S2413" s="111"/>
      <c r="T2413" s="1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</row>
    <row r="2414" spans="1:38" ht="15">
      <c r="A2414" s="11"/>
      <c r="B2414" s="11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O2414" s="112"/>
      <c r="P2414" s="111"/>
      <c r="Q2414" s="111"/>
      <c r="R2414" s="111"/>
      <c r="S2414" s="111"/>
      <c r="T2414" s="1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</row>
    <row r="2415" spans="1:38" ht="15">
      <c r="A2415" s="11"/>
      <c r="B2415" s="11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O2415" s="112"/>
      <c r="P2415" s="111"/>
      <c r="Q2415" s="111"/>
      <c r="R2415" s="111"/>
      <c r="S2415" s="111"/>
      <c r="T2415" s="1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</row>
    <row r="2416" spans="1:38" ht="15">
      <c r="A2416" s="11"/>
      <c r="B2416" s="11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O2416" s="112"/>
      <c r="P2416" s="111"/>
      <c r="Q2416" s="111"/>
      <c r="R2416" s="111"/>
      <c r="S2416" s="111"/>
      <c r="T2416" s="1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</row>
    <row r="2417" spans="1:38" ht="15">
      <c r="A2417" s="11"/>
      <c r="B2417" s="11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O2417" s="112"/>
      <c r="P2417" s="111"/>
      <c r="Q2417" s="111"/>
      <c r="R2417" s="111"/>
      <c r="S2417" s="111"/>
      <c r="T2417" s="1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1"/>
      <c r="AL2417" s="11"/>
    </row>
    <row r="2418" spans="1:38" ht="15">
      <c r="A2418" s="11"/>
      <c r="B2418" s="11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O2418" s="112"/>
      <c r="P2418" s="111"/>
      <c r="Q2418" s="111"/>
      <c r="R2418" s="111"/>
      <c r="S2418" s="111"/>
      <c r="T2418" s="1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</row>
    <row r="2419" spans="1:38" ht="15">
      <c r="A2419" s="11"/>
      <c r="B2419" s="11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O2419" s="112"/>
      <c r="P2419" s="111"/>
      <c r="Q2419" s="111"/>
      <c r="R2419" s="111"/>
      <c r="S2419" s="111"/>
      <c r="T2419" s="1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1"/>
      <c r="AL2419" s="11"/>
    </row>
    <row r="2420" spans="1:38" ht="15">
      <c r="A2420" s="11"/>
      <c r="B2420" s="11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O2420" s="112"/>
      <c r="P2420" s="111"/>
      <c r="Q2420" s="111"/>
      <c r="R2420" s="111"/>
      <c r="S2420" s="111"/>
      <c r="T2420" s="1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11"/>
    </row>
    <row r="2421" spans="1:38" ht="15">
      <c r="A2421" s="11"/>
      <c r="B2421" s="11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O2421" s="112"/>
      <c r="P2421" s="111"/>
      <c r="Q2421" s="111"/>
      <c r="R2421" s="111"/>
      <c r="S2421" s="111"/>
      <c r="T2421" s="1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1"/>
      <c r="AL2421" s="11"/>
    </row>
    <row r="2422" spans="1:38" ht="15">
      <c r="A2422" s="11"/>
      <c r="B2422" s="11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O2422" s="112"/>
      <c r="P2422" s="111"/>
      <c r="Q2422" s="111"/>
      <c r="R2422" s="111"/>
      <c r="S2422" s="111"/>
      <c r="T2422" s="1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1"/>
      <c r="AL2422" s="11"/>
    </row>
    <row r="2423" spans="1:38" ht="15">
      <c r="A2423" s="11"/>
      <c r="B2423" s="11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O2423" s="112"/>
      <c r="P2423" s="111"/>
      <c r="Q2423" s="111"/>
      <c r="R2423" s="111"/>
      <c r="S2423" s="111"/>
      <c r="T2423" s="1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1"/>
      <c r="AL2423" s="11"/>
    </row>
    <row r="2424" spans="1:38" ht="15">
      <c r="A2424" s="11"/>
      <c r="B2424" s="11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O2424" s="112"/>
      <c r="P2424" s="111"/>
      <c r="Q2424" s="111"/>
      <c r="R2424" s="111"/>
      <c r="S2424" s="111"/>
      <c r="T2424" s="1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11"/>
    </row>
    <row r="2425" spans="1:38" ht="15">
      <c r="A2425" s="11"/>
      <c r="B2425" s="11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O2425" s="112"/>
      <c r="P2425" s="111"/>
      <c r="Q2425" s="111"/>
      <c r="R2425" s="111"/>
      <c r="S2425" s="111"/>
      <c r="T2425" s="1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1"/>
      <c r="AL2425" s="11"/>
    </row>
    <row r="2426" spans="1:38" ht="15">
      <c r="A2426" s="11"/>
      <c r="B2426" s="11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O2426" s="112"/>
      <c r="P2426" s="111"/>
      <c r="Q2426" s="111"/>
      <c r="R2426" s="111"/>
      <c r="S2426" s="111"/>
      <c r="T2426" s="1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1"/>
      <c r="AL2426" s="11"/>
    </row>
    <row r="2427" spans="1:38" ht="15">
      <c r="A2427" s="11"/>
      <c r="B2427" s="11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O2427" s="112"/>
      <c r="P2427" s="111"/>
      <c r="Q2427" s="111"/>
      <c r="R2427" s="111"/>
      <c r="S2427" s="111"/>
      <c r="T2427" s="1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11"/>
    </row>
    <row r="2428" spans="1:38" ht="15">
      <c r="A2428" s="11"/>
      <c r="B2428" s="11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O2428" s="112"/>
      <c r="P2428" s="111"/>
      <c r="Q2428" s="111"/>
      <c r="R2428" s="111"/>
      <c r="S2428" s="111"/>
      <c r="T2428" s="1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1"/>
      <c r="AI2428" s="11"/>
      <c r="AJ2428" s="11"/>
      <c r="AK2428" s="11"/>
      <c r="AL2428" s="11"/>
    </row>
    <row r="2429" spans="1:38" ht="15">
      <c r="A2429" s="11"/>
      <c r="B2429" s="11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O2429" s="112"/>
      <c r="P2429" s="111"/>
      <c r="Q2429" s="111"/>
      <c r="R2429" s="111"/>
      <c r="S2429" s="111"/>
      <c r="T2429" s="1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1"/>
      <c r="AL2429" s="11"/>
    </row>
    <row r="2430" spans="1:38" ht="15">
      <c r="A2430" s="11"/>
      <c r="B2430" s="11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O2430" s="112"/>
      <c r="P2430" s="111"/>
      <c r="Q2430" s="111"/>
      <c r="R2430" s="111"/>
      <c r="S2430" s="111"/>
      <c r="T2430" s="1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1"/>
      <c r="AL2430" s="11"/>
    </row>
    <row r="2431" spans="1:38" ht="15">
      <c r="A2431" s="11"/>
      <c r="B2431" s="11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O2431" s="112"/>
      <c r="P2431" s="111"/>
      <c r="Q2431" s="111"/>
      <c r="R2431" s="111"/>
      <c r="S2431" s="111"/>
      <c r="T2431" s="1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11"/>
    </row>
    <row r="2432" spans="1:38" ht="15">
      <c r="A2432" s="11"/>
      <c r="B2432" s="11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O2432" s="112"/>
      <c r="P2432" s="111"/>
      <c r="Q2432" s="111"/>
      <c r="R2432" s="111"/>
      <c r="S2432" s="111"/>
      <c r="T2432" s="1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</row>
    <row r="2433" spans="1:38" ht="15">
      <c r="A2433" s="11"/>
      <c r="B2433" s="11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O2433" s="112"/>
      <c r="P2433" s="111"/>
      <c r="Q2433" s="111"/>
      <c r="R2433" s="111"/>
      <c r="S2433" s="111"/>
      <c r="T2433" s="1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</row>
    <row r="2434" spans="1:38" ht="15">
      <c r="A2434" s="11"/>
      <c r="B2434" s="11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O2434" s="112"/>
      <c r="P2434" s="111"/>
      <c r="Q2434" s="111"/>
      <c r="R2434" s="111"/>
      <c r="S2434" s="111"/>
      <c r="T2434" s="1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1"/>
      <c r="AI2434" s="11"/>
      <c r="AJ2434" s="11"/>
      <c r="AK2434" s="11"/>
      <c r="AL2434" s="11"/>
    </row>
    <row r="2435" spans="1:38" ht="15">
      <c r="A2435" s="11"/>
      <c r="B2435" s="11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O2435" s="112"/>
      <c r="P2435" s="111"/>
      <c r="Q2435" s="111"/>
      <c r="R2435" s="111"/>
      <c r="S2435" s="111"/>
      <c r="T2435" s="1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11"/>
      <c r="AG2435" s="11"/>
      <c r="AH2435" s="11"/>
      <c r="AI2435" s="11"/>
      <c r="AJ2435" s="11"/>
      <c r="AK2435" s="11"/>
      <c r="AL2435" s="11"/>
    </row>
    <row r="2436" spans="1:38" ht="15">
      <c r="A2436" s="11"/>
      <c r="B2436" s="11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O2436" s="112"/>
      <c r="P2436" s="111"/>
      <c r="Q2436" s="111"/>
      <c r="R2436" s="111"/>
      <c r="S2436" s="111"/>
      <c r="T2436" s="1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11"/>
    </row>
    <row r="2437" spans="1:38" ht="15">
      <c r="A2437" s="11"/>
      <c r="B2437" s="11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O2437" s="112"/>
      <c r="P2437" s="111"/>
      <c r="Q2437" s="111"/>
      <c r="R2437" s="111"/>
      <c r="S2437" s="111"/>
      <c r="T2437" s="1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1"/>
      <c r="AL2437" s="11"/>
    </row>
    <row r="2438" spans="1:38" ht="15">
      <c r="A2438" s="11"/>
      <c r="B2438" s="11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O2438" s="112"/>
      <c r="P2438" s="111"/>
      <c r="Q2438" s="111"/>
      <c r="R2438" s="111"/>
      <c r="S2438" s="111"/>
      <c r="T2438" s="1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/>
      <c r="AK2438" s="11"/>
      <c r="AL2438" s="11"/>
    </row>
    <row r="2439" spans="1:38" ht="15">
      <c r="A2439" s="11"/>
      <c r="B2439" s="11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O2439" s="112"/>
      <c r="P2439" s="111"/>
      <c r="Q2439" s="111"/>
      <c r="R2439" s="111"/>
      <c r="S2439" s="111"/>
      <c r="T2439" s="1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1"/>
      <c r="AL2439" s="11"/>
    </row>
    <row r="2440" spans="1:38" ht="15">
      <c r="A2440" s="11"/>
      <c r="B2440" s="11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O2440" s="112"/>
      <c r="P2440" s="111"/>
      <c r="Q2440" s="111"/>
      <c r="R2440" s="111"/>
      <c r="S2440" s="111"/>
      <c r="T2440" s="1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1"/>
      <c r="AL2440" s="11"/>
    </row>
    <row r="2441" spans="1:38" ht="15">
      <c r="A2441" s="11"/>
      <c r="B2441" s="11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O2441" s="112"/>
      <c r="P2441" s="111"/>
      <c r="Q2441" s="111"/>
      <c r="R2441" s="111"/>
      <c r="S2441" s="111"/>
      <c r="T2441" s="1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1"/>
      <c r="AL2441" s="11"/>
    </row>
    <row r="2442" spans="1:38" ht="15">
      <c r="A2442" s="11"/>
      <c r="B2442" s="11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O2442" s="112"/>
      <c r="P2442" s="111"/>
      <c r="Q2442" s="111"/>
      <c r="R2442" s="111"/>
      <c r="S2442" s="111"/>
      <c r="T2442" s="1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11"/>
    </row>
    <row r="2443" spans="1:38" ht="15">
      <c r="A2443" s="11"/>
      <c r="B2443" s="11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O2443" s="112"/>
      <c r="P2443" s="111"/>
      <c r="Q2443" s="111"/>
      <c r="R2443" s="111"/>
      <c r="S2443" s="111"/>
      <c r="T2443" s="1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/>
      <c r="AK2443" s="11"/>
      <c r="AL2443" s="11"/>
    </row>
    <row r="2444" spans="1:38" ht="15">
      <c r="A2444" s="11"/>
      <c r="B2444" s="11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O2444" s="112"/>
      <c r="P2444" s="111"/>
      <c r="Q2444" s="111"/>
      <c r="R2444" s="111"/>
      <c r="S2444" s="111"/>
      <c r="T2444" s="1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1"/>
      <c r="AL2444" s="11"/>
    </row>
    <row r="2445" spans="1:38" ht="15">
      <c r="A2445" s="11"/>
      <c r="B2445" s="11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O2445" s="112"/>
      <c r="P2445" s="111"/>
      <c r="Q2445" s="111"/>
      <c r="R2445" s="111"/>
      <c r="S2445" s="111"/>
      <c r="T2445" s="1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11"/>
    </row>
    <row r="2446" spans="1:38" ht="15">
      <c r="A2446" s="11"/>
      <c r="B2446" s="11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O2446" s="112"/>
      <c r="P2446" s="111"/>
      <c r="Q2446" s="111"/>
      <c r="R2446" s="111"/>
      <c r="S2446" s="111"/>
      <c r="T2446" s="1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</row>
    <row r="2447" spans="1:38" ht="15">
      <c r="A2447" s="11"/>
      <c r="B2447" s="11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O2447" s="112"/>
      <c r="P2447" s="111"/>
      <c r="Q2447" s="111"/>
      <c r="R2447" s="111"/>
      <c r="S2447" s="111"/>
      <c r="T2447" s="1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11"/>
    </row>
    <row r="2448" spans="1:38" ht="15">
      <c r="A2448" s="11"/>
      <c r="B2448" s="11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O2448" s="112"/>
      <c r="P2448" s="111"/>
      <c r="Q2448" s="111"/>
      <c r="R2448" s="111"/>
      <c r="S2448" s="111"/>
      <c r="T2448" s="1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1"/>
      <c r="AL2448" s="11"/>
    </row>
    <row r="2449" spans="1:38" ht="15">
      <c r="A2449" s="11"/>
      <c r="B2449" s="11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O2449" s="112"/>
      <c r="P2449" s="111"/>
      <c r="Q2449" s="111"/>
      <c r="R2449" s="111"/>
      <c r="S2449" s="111"/>
      <c r="T2449" s="1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11"/>
    </row>
    <row r="2450" spans="1:38" ht="15">
      <c r="A2450" s="11"/>
      <c r="B2450" s="11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O2450" s="112"/>
      <c r="P2450" s="111"/>
      <c r="Q2450" s="111"/>
      <c r="R2450" s="111"/>
      <c r="S2450" s="111"/>
      <c r="T2450" s="1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1"/>
      <c r="AL2450" s="11"/>
    </row>
    <row r="2451" spans="1:38" ht="15">
      <c r="A2451" s="11"/>
      <c r="B2451" s="11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O2451" s="112"/>
      <c r="P2451" s="111"/>
      <c r="Q2451" s="111"/>
      <c r="R2451" s="111"/>
      <c r="S2451" s="111"/>
      <c r="T2451" s="1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11"/>
    </row>
    <row r="2452" spans="1:38" ht="15">
      <c r="A2452" s="11"/>
      <c r="B2452" s="11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O2452" s="112"/>
      <c r="P2452" s="111"/>
      <c r="Q2452" s="111"/>
      <c r="R2452" s="111"/>
      <c r="S2452" s="111"/>
      <c r="T2452" s="1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1"/>
      <c r="AL2452" s="11"/>
    </row>
    <row r="2453" spans="1:38" ht="15">
      <c r="A2453" s="11"/>
      <c r="B2453" s="11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O2453" s="112"/>
      <c r="P2453" s="111"/>
      <c r="Q2453" s="111"/>
      <c r="R2453" s="111"/>
      <c r="S2453" s="111"/>
      <c r="T2453" s="1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1"/>
      <c r="AL2453" s="11"/>
    </row>
    <row r="2454" spans="1:38" ht="15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O2454" s="112"/>
      <c r="P2454" s="111"/>
      <c r="Q2454" s="111"/>
      <c r="R2454" s="111"/>
      <c r="S2454" s="111"/>
      <c r="T2454" s="1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11"/>
    </row>
    <row r="2455" spans="1:38" ht="15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O2455" s="112"/>
      <c r="P2455" s="111"/>
      <c r="Q2455" s="111"/>
      <c r="R2455" s="111"/>
      <c r="S2455" s="111"/>
      <c r="T2455" s="1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1"/>
      <c r="AL2455" s="11"/>
    </row>
    <row r="2456" spans="1:38" ht="15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O2456" s="112"/>
      <c r="P2456" s="111"/>
      <c r="Q2456" s="111"/>
      <c r="R2456" s="111"/>
      <c r="S2456" s="111"/>
      <c r="T2456" s="1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11"/>
    </row>
    <row r="2457" spans="1:38" ht="15">
      <c r="A2457" s="11"/>
      <c r="B2457" s="11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O2457" s="112"/>
      <c r="P2457" s="111"/>
      <c r="Q2457" s="111"/>
      <c r="R2457" s="111"/>
      <c r="S2457" s="111"/>
      <c r="T2457" s="1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/>
      <c r="AK2457" s="11"/>
      <c r="AL2457" s="11"/>
    </row>
    <row r="2458" spans="1:38" ht="15">
      <c r="A2458" s="11"/>
      <c r="B2458" s="11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O2458" s="112"/>
      <c r="P2458" s="111"/>
      <c r="Q2458" s="111"/>
      <c r="R2458" s="111"/>
      <c r="S2458" s="111"/>
      <c r="T2458" s="1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11"/>
    </row>
    <row r="2459" spans="1:38" ht="15">
      <c r="A2459" s="11"/>
      <c r="B2459" s="11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O2459" s="112"/>
      <c r="P2459" s="111"/>
      <c r="Q2459" s="111"/>
      <c r="R2459" s="111"/>
      <c r="S2459" s="111"/>
      <c r="T2459" s="1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1"/>
      <c r="AL2459" s="11"/>
    </row>
    <row r="2460" spans="1:38" ht="15">
      <c r="A2460" s="11"/>
      <c r="B2460" s="11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O2460" s="112"/>
      <c r="P2460" s="111"/>
      <c r="Q2460" s="111"/>
      <c r="R2460" s="111"/>
      <c r="S2460" s="111"/>
      <c r="T2460" s="1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11"/>
    </row>
    <row r="2461" spans="1:38" ht="15">
      <c r="A2461" s="11"/>
      <c r="B2461" s="11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O2461" s="112"/>
      <c r="P2461" s="111"/>
      <c r="Q2461" s="111"/>
      <c r="R2461" s="111"/>
      <c r="S2461" s="111"/>
      <c r="T2461" s="1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1"/>
      <c r="AL2461" s="11"/>
    </row>
    <row r="2462" spans="1:38" ht="15">
      <c r="A2462" s="11"/>
      <c r="B2462" s="11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O2462" s="112"/>
      <c r="P2462" s="111"/>
      <c r="Q2462" s="111"/>
      <c r="R2462" s="111"/>
      <c r="S2462" s="111"/>
      <c r="T2462" s="1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1"/>
      <c r="AL2462" s="11"/>
    </row>
    <row r="2463" spans="1:38" ht="15">
      <c r="A2463" s="11"/>
      <c r="B2463" s="11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O2463" s="112"/>
      <c r="P2463" s="111"/>
      <c r="Q2463" s="111"/>
      <c r="R2463" s="111"/>
      <c r="S2463" s="111"/>
      <c r="T2463" s="1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11"/>
    </row>
    <row r="2464" spans="1:38" ht="15">
      <c r="A2464" s="11"/>
      <c r="B2464" s="11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O2464" s="112"/>
      <c r="P2464" s="111"/>
      <c r="Q2464" s="111"/>
      <c r="R2464" s="111"/>
      <c r="S2464" s="111"/>
      <c r="T2464" s="1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1"/>
      <c r="AL2464" s="11"/>
    </row>
    <row r="2465" spans="1:38" ht="15">
      <c r="A2465" s="11"/>
      <c r="B2465" s="11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O2465" s="112"/>
      <c r="P2465" s="111"/>
      <c r="Q2465" s="111"/>
      <c r="R2465" s="111"/>
      <c r="S2465" s="111"/>
      <c r="T2465" s="1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11"/>
    </row>
    <row r="2466" spans="1:38" ht="15">
      <c r="A2466" s="11"/>
      <c r="B2466" s="11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O2466" s="112"/>
      <c r="P2466" s="111"/>
      <c r="Q2466" s="111"/>
      <c r="R2466" s="111"/>
      <c r="S2466" s="111"/>
      <c r="T2466" s="1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1"/>
      <c r="AL2466" s="11"/>
    </row>
    <row r="2467" spans="1:38" ht="15">
      <c r="A2467" s="11"/>
      <c r="B2467" s="11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O2467" s="112"/>
      <c r="P2467" s="111"/>
      <c r="Q2467" s="111"/>
      <c r="R2467" s="111"/>
      <c r="S2467" s="111"/>
      <c r="T2467" s="1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11"/>
    </row>
    <row r="2468" spans="1:38" ht="15">
      <c r="A2468" s="11"/>
      <c r="B2468" s="11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O2468" s="112"/>
      <c r="P2468" s="111"/>
      <c r="Q2468" s="111"/>
      <c r="R2468" s="111"/>
      <c r="S2468" s="111"/>
      <c r="T2468" s="1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1"/>
      <c r="AL2468" s="11"/>
    </row>
    <row r="2469" spans="1:38" ht="15">
      <c r="A2469" s="11"/>
      <c r="B2469" s="11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O2469" s="112"/>
      <c r="P2469" s="111"/>
      <c r="Q2469" s="111"/>
      <c r="R2469" s="111"/>
      <c r="S2469" s="111"/>
      <c r="T2469" s="1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11"/>
    </row>
    <row r="2470" spans="1:38" ht="15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O2470" s="112"/>
      <c r="P2470" s="111"/>
      <c r="Q2470" s="111"/>
      <c r="R2470" s="111"/>
      <c r="S2470" s="111"/>
      <c r="T2470" s="1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1"/>
      <c r="AL2470" s="11"/>
    </row>
    <row r="2471" spans="1:38" ht="15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O2471" s="112"/>
      <c r="P2471" s="111"/>
      <c r="Q2471" s="111"/>
      <c r="R2471" s="111"/>
      <c r="S2471" s="111"/>
      <c r="T2471" s="1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1"/>
      <c r="AL2471" s="11"/>
    </row>
    <row r="2472" spans="1:38" ht="15">
      <c r="A2472" s="11"/>
      <c r="B2472" s="11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O2472" s="112"/>
      <c r="P2472" s="111"/>
      <c r="Q2472" s="111"/>
      <c r="R2472" s="111"/>
      <c r="S2472" s="111"/>
      <c r="T2472" s="1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11"/>
    </row>
    <row r="2473" spans="1:38" ht="15">
      <c r="A2473" s="11"/>
      <c r="B2473" s="11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O2473" s="112"/>
      <c r="P2473" s="111"/>
      <c r="Q2473" s="111"/>
      <c r="R2473" s="111"/>
      <c r="S2473" s="111"/>
      <c r="T2473" s="1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1"/>
      <c r="AL2473" s="11"/>
    </row>
    <row r="2474" spans="1:38" ht="15">
      <c r="A2474" s="11"/>
      <c r="B2474" s="11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O2474" s="112"/>
      <c r="P2474" s="111"/>
      <c r="Q2474" s="111"/>
      <c r="R2474" s="111"/>
      <c r="S2474" s="111"/>
      <c r="T2474" s="1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11"/>
    </row>
    <row r="2475" spans="1:38" ht="15">
      <c r="A2475" s="11"/>
      <c r="B2475" s="11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O2475" s="112"/>
      <c r="P2475" s="111"/>
      <c r="Q2475" s="111"/>
      <c r="R2475" s="111"/>
      <c r="S2475" s="111"/>
      <c r="T2475" s="1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11"/>
      <c r="AG2475" s="11"/>
      <c r="AH2475" s="11"/>
      <c r="AI2475" s="11"/>
      <c r="AJ2475" s="11"/>
      <c r="AK2475" s="11"/>
      <c r="AL2475" s="11"/>
    </row>
    <row r="2476" spans="1:38" ht="15">
      <c r="A2476" s="11"/>
      <c r="B2476" s="11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O2476" s="112"/>
      <c r="P2476" s="111"/>
      <c r="Q2476" s="111"/>
      <c r="R2476" s="111"/>
      <c r="S2476" s="111"/>
      <c r="T2476" s="1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11"/>
    </row>
    <row r="2477" spans="1:38" ht="15">
      <c r="A2477" s="11"/>
      <c r="B2477" s="11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O2477" s="112"/>
      <c r="P2477" s="111"/>
      <c r="Q2477" s="111"/>
      <c r="R2477" s="111"/>
      <c r="S2477" s="111"/>
      <c r="T2477" s="1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1"/>
      <c r="AL2477" s="11"/>
    </row>
    <row r="2478" spans="1:38" ht="15">
      <c r="A2478" s="11"/>
      <c r="B2478" s="11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O2478" s="112"/>
      <c r="P2478" s="111"/>
      <c r="Q2478" s="111"/>
      <c r="R2478" s="111"/>
      <c r="S2478" s="111"/>
      <c r="T2478" s="1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11"/>
    </row>
    <row r="2479" spans="1:38" ht="15">
      <c r="A2479" s="11"/>
      <c r="B2479" s="11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O2479" s="112"/>
      <c r="P2479" s="111"/>
      <c r="Q2479" s="111"/>
      <c r="R2479" s="111"/>
      <c r="S2479" s="111"/>
      <c r="T2479" s="1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11"/>
      <c r="AG2479" s="11"/>
      <c r="AH2479" s="11"/>
      <c r="AI2479" s="11"/>
      <c r="AJ2479" s="11"/>
      <c r="AK2479" s="11"/>
      <c r="AL2479" s="11"/>
    </row>
    <row r="2480" spans="1:38" ht="15">
      <c r="A2480" s="11"/>
      <c r="B2480" s="11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O2480" s="112"/>
      <c r="P2480" s="111"/>
      <c r="Q2480" s="111"/>
      <c r="R2480" s="111"/>
      <c r="S2480" s="111"/>
      <c r="T2480" s="1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1"/>
      <c r="AL2480" s="11"/>
    </row>
    <row r="2481" spans="1:38" ht="15">
      <c r="A2481" s="11"/>
      <c r="B2481" s="11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O2481" s="112"/>
      <c r="P2481" s="111"/>
      <c r="Q2481" s="111"/>
      <c r="R2481" s="111"/>
      <c r="S2481" s="111"/>
      <c r="T2481" s="1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11"/>
    </row>
    <row r="2482" spans="1:38" ht="15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O2482" s="112"/>
      <c r="P2482" s="111"/>
      <c r="Q2482" s="111"/>
      <c r="R2482" s="111"/>
      <c r="S2482" s="111"/>
      <c r="T2482" s="1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/>
      <c r="AK2482" s="11"/>
      <c r="AL2482" s="11"/>
    </row>
    <row r="2483" spans="1:38" ht="15">
      <c r="A2483" s="11"/>
      <c r="B2483" s="11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O2483" s="112"/>
      <c r="P2483" s="111"/>
      <c r="Q2483" s="111"/>
      <c r="R2483" s="111"/>
      <c r="S2483" s="111"/>
      <c r="T2483" s="1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1"/>
      <c r="AL2483" s="11"/>
    </row>
    <row r="2484" spans="1:38" ht="15">
      <c r="A2484" s="11"/>
      <c r="B2484" s="11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O2484" s="112"/>
      <c r="P2484" s="111"/>
      <c r="Q2484" s="111"/>
      <c r="R2484" s="111"/>
      <c r="S2484" s="111"/>
      <c r="T2484" s="1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1"/>
      <c r="AI2484" s="11"/>
      <c r="AJ2484" s="11"/>
      <c r="AK2484" s="11"/>
      <c r="AL2484" s="11"/>
    </row>
    <row r="2485" spans="1:38" ht="15">
      <c r="A2485" s="11"/>
      <c r="B2485" s="11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O2485" s="112"/>
      <c r="P2485" s="111"/>
      <c r="Q2485" s="111"/>
      <c r="R2485" s="111"/>
      <c r="S2485" s="111"/>
      <c r="T2485" s="1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11"/>
    </row>
    <row r="2486" spans="1:38" ht="15">
      <c r="A2486" s="11"/>
      <c r="B2486" s="11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O2486" s="112"/>
      <c r="P2486" s="111"/>
      <c r="Q2486" s="111"/>
      <c r="R2486" s="111"/>
      <c r="S2486" s="111"/>
      <c r="T2486" s="1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1"/>
      <c r="AL2486" s="11"/>
    </row>
    <row r="2487" spans="1:38" ht="15">
      <c r="A2487" s="11"/>
      <c r="B2487" s="11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O2487" s="112"/>
      <c r="P2487" s="111"/>
      <c r="Q2487" s="111"/>
      <c r="R2487" s="111"/>
      <c r="S2487" s="111"/>
      <c r="T2487" s="1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11"/>
    </row>
    <row r="2488" spans="1:38" ht="15">
      <c r="A2488" s="11"/>
      <c r="B2488" s="11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O2488" s="112"/>
      <c r="P2488" s="111"/>
      <c r="Q2488" s="111"/>
      <c r="R2488" s="111"/>
      <c r="S2488" s="111"/>
      <c r="T2488" s="1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1"/>
      <c r="AI2488" s="11"/>
      <c r="AJ2488" s="11"/>
      <c r="AK2488" s="11"/>
      <c r="AL2488" s="11"/>
    </row>
    <row r="2489" spans="1:38" ht="15">
      <c r="A2489" s="11"/>
      <c r="B2489" s="11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O2489" s="112"/>
      <c r="P2489" s="111"/>
      <c r="Q2489" s="111"/>
      <c r="R2489" s="111"/>
      <c r="S2489" s="111"/>
      <c r="T2489" s="1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1"/>
      <c r="AL2489" s="11"/>
    </row>
    <row r="2490" spans="1:38" ht="15">
      <c r="A2490" s="11"/>
      <c r="B2490" s="11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O2490" s="112"/>
      <c r="P2490" s="111"/>
      <c r="Q2490" s="111"/>
      <c r="R2490" s="111"/>
      <c r="S2490" s="111"/>
      <c r="T2490" s="1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</row>
    <row r="2491" spans="1:38" ht="15">
      <c r="A2491" s="11"/>
      <c r="B2491" s="11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O2491" s="112"/>
      <c r="P2491" s="111"/>
      <c r="Q2491" s="111"/>
      <c r="R2491" s="111"/>
      <c r="S2491" s="111"/>
      <c r="T2491" s="1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</row>
    <row r="2492" spans="1:38" ht="15">
      <c r="A2492" s="11"/>
      <c r="B2492" s="11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O2492" s="112"/>
      <c r="P2492" s="111"/>
      <c r="Q2492" s="111"/>
      <c r="R2492" s="111"/>
      <c r="S2492" s="111"/>
      <c r="T2492" s="1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</row>
    <row r="2493" spans="1:38" ht="15">
      <c r="A2493" s="11"/>
      <c r="B2493" s="11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O2493" s="112"/>
      <c r="P2493" s="111"/>
      <c r="Q2493" s="111"/>
      <c r="R2493" s="111"/>
      <c r="S2493" s="111"/>
      <c r="T2493" s="1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</row>
    <row r="2494" spans="1:38" ht="15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O2494" s="112"/>
      <c r="P2494" s="111"/>
      <c r="Q2494" s="111"/>
      <c r="R2494" s="111"/>
      <c r="S2494" s="111"/>
      <c r="T2494" s="1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</row>
    <row r="2495" spans="1:38" ht="15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O2495" s="112"/>
      <c r="P2495" s="111"/>
      <c r="Q2495" s="111"/>
      <c r="R2495" s="111"/>
      <c r="S2495" s="111"/>
      <c r="T2495" s="1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</row>
    <row r="2496" spans="1:38" ht="15">
      <c r="A2496" s="11"/>
      <c r="B2496" s="11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O2496" s="112"/>
      <c r="P2496" s="111"/>
      <c r="Q2496" s="111"/>
      <c r="R2496" s="111"/>
      <c r="S2496" s="111"/>
      <c r="T2496" s="1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</row>
    <row r="2497" spans="1:38" ht="15">
      <c r="A2497" s="11"/>
      <c r="B2497" s="11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O2497" s="112"/>
      <c r="P2497" s="111"/>
      <c r="Q2497" s="111"/>
      <c r="R2497" s="111"/>
      <c r="S2497" s="111"/>
      <c r="T2497" s="1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</row>
    <row r="2498" spans="1:38" ht="15">
      <c r="A2498" s="11"/>
      <c r="B2498" s="11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O2498" s="112"/>
      <c r="P2498" s="111"/>
      <c r="Q2498" s="111"/>
      <c r="R2498" s="111"/>
      <c r="S2498" s="111"/>
      <c r="T2498" s="1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</row>
    <row r="2499" spans="1:38" ht="15">
      <c r="A2499" s="11"/>
      <c r="B2499" s="11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O2499" s="112"/>
      <c r="P2499" s="111"/>
      <c r="Q2499" s="111"/>
      <c r="R2499" s="111"/>
      <c r="S2499" s="111"/>
      <c r="T2499" s="1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</row>
    <row r="2500" spans="1:38" ht="15">
      <c r="A2500" s="11"/>
      <c r="B2500" s="11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O2500" s="112"/>
      <c r="P2500" s="111"/>
      <c r="Q2500" s="111"/>
      <c r="R2500" s="111"/>
      <c r="S2500" s="111"/>
      <c r="T2500" s="1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</row>
    <row r="2501" spans="1:38" ht="15">
      <c r="A2501" s="11"/>
      <c r="B2501" s="11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O2501" s="112"/>
      <c r="P2501" s="111"/>
      <c r="Q2501" s="111"/>
      <c r="R2501" s="111"/>
      <c r="S2501" s="111"/>
      <c r="T2501" s="1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</row>
    <row r="2502" spans="1:38" ht="15">
      <c r="A2502" s="11"/>
      <c r="B2502" s="11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O2502" s="112"/>
      <c r="P2502" s="111"/>
      <c r="Q2502" s="111"/>
      <c r="R2502" s="111"/>
      <c r="S2502" s="111"/>
      <c r="T2502" s="1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</row>
    <row r="2503" spans="1:38" ht="15">
      <c r="A2503" s="11"/>
      <c r="B2503" s="11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O2503" s="112"/>
      <c r="P2503" s="111"/>
      <c r="Q2503" s="111"/>
      <c r="R2503" s="111"/>
      <c r="S2503" s="111"/>
      <c r="T2503" s="1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</row>
    <row r="2504" spans="1:38" ht="15">
      <c r="A2504" s="11"/>
      <c r="B2504" s="11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O2504" s="112"/>
      <c r="P2504" s="111"/>
      <c r="Q2504" s="111"/>
      <c r="R2504" s="111"/>
      <c r="S2504" s="111"/>
      <c r="T2504" s="1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</row>
    <row r="2505" spans="1:38" ht="15">
      <c r="A2505" s="11"/>
      <c r="B2505" s="11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O2505" s="112"/>
      <c r="P2505" s="111"/>
      <c r="Q2505" s="111"/>
      <c r="R2505" s="111"/>
      <c r="S2505" s="111"/>
      <c r="T2505" s="1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</row>
    <row r="2506" spans="1:38" ht="15">
      <c r="A2506" s="11"/>
      <c r="B2506" s="11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O2506" s="112"/>
      <c r="P2506" s="111"/>
      <c r="Q2506" s="111"/>
      <c r="R2506" s="111"/>
      <c r="S2506" s="111"/>
      <c r="T2506" s="1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</row>
    <row r="2507" spans="1:38" ht="15">
      <c r="A2507" s="11"/>
      <c r="B2507" s="11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O2507" s="112"/>
      <c r="P2507" s="111"/>
      <c r="Q2507" s="111"/>
      <c r="R2507" s="111"/>
      <c r="S2507" s="111"/>
      <c r="T2507" s="1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</row>
    <row r="2508" spans="1:38" ht="15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O2508" s="112"/>
      <c r="P2508" s="111"/>
      <c r="Q2508" s="111"/>
      <c r="R2508" s="111"/>
      <c r="S2508" s="111"/>
      <c r="T2508" s="1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</row>
    <row r="2509" spans="1:38" ht="15">
      <c r="A2509" s="11"/>
      <c r="B2509" s="11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O2509" s="112"/>
      <c r="P2509" s="111"/>
      <c r="Q2509" s="111"/>
      <c r="R2509" s="111"/>
      <c r="S2509" s="111"/>
      <c r="T2509" s="1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</row>
    <row r="2510" spans="1:38" ht="15">
      <c r="A2510" s="11"/>
      <c r="B2510" s="11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O2510" s="112"/>
      <c r="P2510" s="111"/>
      <c r="Q2510" s="111"/>
      <c r="R2510" s="111"/>
      <c r="S2510" s="111"/>
      <c r="T2510" s="1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</row>
    <row r="2511" spans="1:38" ht="15">
      <c r="A2511" s="11"/>
      <c r="B2511" s="11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O2511" s="112"/>
      <c r="P2511" s="111"/>
      <c r="Q2511" s="111"/>
      <c r="R2511" s="111"/>
      <c r="S2511" s="111"/>
      <c r="T2511" s="1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</row>
    <row r="2512" spans="1:38" ht="15">
      <c r="A2512" s="11"/>
      <c r="B2512" s="11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O2512" s="112"/>
      <c r="P2512" s="111"/>
      <c r="Q2512" s="111"/>
      <c r="R2512" s="111"/>
      <c r="S2512" s="111"/>
      <c r="T2512" s="1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</row>
    <row r="2513" spans="1:38" ht="15">
      <c r="A2513" s="11"/>
      <c r="B2513" s="11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O2513" s="112"/>
      <c r="P2513" s="111"/>
      <c r="Q2513" s="111"/>
      <c r="R2513" s="111"/>
      <c r="S2513" s="111"/>
      <c r="T2513" s="1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</row>
    <row r="2514" spans="1:38" ht="15">
      <c r="A2514" s="11"/>
      <c r="B2514" s="11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O2514" s="112"/>
      <c r="P2514" s="111"/>
      <c r="Q2514" s="111"/>
      <c r="R2514" s="111"/>
      <c r="S2514" s="111"/>
      <c r="T2514" s="1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</row>
    <row r="2515" spans="1:38" ht="15">
      <c r="A2515" s="11"/>
      <c r="B2515" s="11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O2515" s="112"/>
      <c r="P2515" s="111"/>
      <c r="Q2515" s="111"/>
      <c r="R2515" s="111"/>
      <c r="S2515" s="111"/>
      <c r="T2515" s="1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</row>
    <row r="2516" spans="1:38" ht="15">
      <c r="A2516" s="11"/>
      <c r="B2516" s="11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O2516" s="112"/>
      <c r="P2516" s="111"/>
      <c r="Q2516" s="111"/>
      <c r="R2516" s="111"/>
      <c r="S2516" s="111"/>
      <c r="T2516" s="1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</row>
    <row r="2517" spans="1:38" ht="15">
      <c r="A2517" s="11"/>
      <c r="B2517" s="11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O2517" s="112"/>
      <c r="P2517" s="111"/>
      <c r="Q2517" s="111"/>
      <c r="R2517" s="111"/>
      <c r="S2517" s="111"/>
      <c r="T2517" s="1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</row>
    <row r="2518" spans="1:38" ht="15">
      <c r="A2518" s="11"/>
      <c r="B2518" s="11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O2518" s="112"/>
      <c r="P2518" s="111"/>
      <c r="Q2518" s="111"/>
      <c r="R2518" s="111"/>
      <c r="S2518" s="111"/>
      <c r="T2518" s="1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</row>
    <row r="2519" spans="1:38" ht="15">
      <c r="A2519" s="11"/>
      <c r="B2519" s="11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O2519" s="112"/>
      <c r="P2519" s="111"/>
      <c r="Q2519" s="111"/>
      <c r="R2519" s="111"/>
      <c r="S2519" s="111"/>
      <c r="T2519" s="1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</row>
    <row r="2520" spans="1:38" ht="15">
      <c r="A2520" s="11"/>
      <c r="B2520" s="11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O2520" s="112"/>
      <c r="P2520" s="111"/>
      <c r="Q2520" s="111"/>
      <c r="R2520" s="111"/>
      <c r="S2520" s="111"/>
      <c r="T2520" s="1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</row>
    <row r="2521" spans="1:38" ht="15">
      <c r="A2521" s="11"/>
      <c r="B2521" s="11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O2521" s="112"/>
      <c r="P2521" s="111"/>
      <c r="Q2521" s="111"/>
      <c r="R2521" s="111"/>
      <c r="S2521" s="111"/>
      <c r="T2521" s="1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</row>
    <row r="2522" spans="1:38" ht="15">
      <c r="A2522" s="11"/>
      <c r="B2522" s="11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O2522" s="112"/>
      <c r="P2522" s="111"/>
      <c r="Q2522" s="111"/>
      <c r="R2522" s="111"/>
      <c r="S2522" s="111"/>
      <c r="T2522" s="1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</row>
    <row r="2523" spans="1:38" ht="15">
      <c r="A2523" s="11"/>
      <c r="B2523" s="11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O2523" s="112"/>
      <c r="P2523" s="111"/>
      <c r="Q2523" s="111"/>
      <c r="R2523" s="111"/>
      <c r="S2523" s="111"/>
      <c r="T2523" s="1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</row>
    <row r="2524" spans="1:38" ht="15">
      <c r="A2524" s="11"/>
      <c r="B2524" s="11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O2524" s="112"/>
      <c r="P2524" s="111"/>
      <c r="Q2524" s="111"/>
      <c r="R2524" s="111"/>
      <c r="S2524" s="111"/>
      <c r="T2524" s="1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</row>
    <row r="2525" spans="1:38" ht="15">
      <c r="A2525" s="11"/>
      <c r="B2525" s="11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O2525" s="112"/>
      <c r="P2525" s="111"/>
      <c r="Q2525" s="111"/>
      <c r="R2525" s="111"/>
      <c r="S2525" s="111"/>
      <c r="T2525" s="1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</row>
    <row r="2526" spans="1:38" ht="15">
      <c r="A2526" s="11"/>
      <c r="B2526" s="11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O2526" s="112"/>
      <c r="P2526" s="111"/>
      <c r="Q2526" s="111"/>
      <c r="R2526" s="111"/>
      <c r="S2526" s="111"/>
      <c r="T2526" s="1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</row>
    <row r="2527" spans="1:38" ht="15">
      <c r="A2527" s="11"/>
      <c r="B2527" s="11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O2527" s="112"/>
      <c r="P2527" s="111"/>
      <c r="Q2527" s="111"/>
      <c r="R2527" s="111"/>
      <c r="S2527" s="111"/>
      <c r="T2527" s="1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</row>
    <row r="2528" spans="1:38" ht="15">
      <c r="A2528" s="11"/>
      <c r="B2528" s="11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O2528" s="112"/>
      <c r="P2528" s="111"/>
      <c r="Q2528" s="111"/>
      <c r="R2528" s="111"/>
      <c r="S2528" s="111"/>
      <c r="T2528" s="1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</row>
    <row r="2529" spans="1:38" ht="15">
      <c r="A2529" s="11"/>
      <c r="B2529" s="11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O2529" s="112"/>
      <c r="P2529" s="111"/>
      <c r="Q2529" s="111"/>
      <c r="R2529" s="111"/>
      <c r="S2529" s="111"/>
      <c r="T2529" s="1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1"/>
      <c r="AL2529" s="11"/>
    </row>
    <row r="2530" spans="1:38" ht="15">
      <c r="A2530" s="11"/>
      <c r="B2530" s="11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O2530" s="112"/>
      <c r="P2530" s="111"/>
      <c r="Q2530" s="111"/>
      <c r="R2530" s="111"/>
      <c r="S2530" s="111"/>
      <c r="T2530" s="1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11"/>
    </row>
    <row r="2531" spans="1:38" ht="15">
      <c r="A2531" s="11"/>
      <c r="B2531" s="11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O2531" s="112"/>
      <c r="P2531" s="111"/>
      <c r="Q2531" s="111"/>
      <c r="R2531" s="111"/>
      <c r="S2531" s="111"/>
      <c r="T2531" s="1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1"/>
      <c r="AL2531" s="11"/>
    </row>
    <row r="2532" spans="1:38" ht="15">
      <c r="A2532" s="11"/>
      <c r="B2532" s="11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O2532" s="112"/>
      <c r="P2532" s="111"/>
      <c r="Q2532" s="111"/>
      <c r="R2532" s="111"/>
      <c r="S2532" s="111"/>
      <c r="T2532" s="1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11"/>
    </row>
    <row r="2533" spans="1:38" ht="15">
      <c r="A2533" s="11"/>
      <c r="B2533" s="11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O2533" s="112"/>
      <c r="P2533" s="111"/>
      <c r="Q2533" s="111"/>
      <c r="R2533" s="111"/>
      <c r="S2533" s="111"/>
      <c r="T2533" s="1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1"/>
      <c r="AL2533" s="11"/>
    </row>
    <row r="2534" spans="1:38" ht="15">
      <c r="A2534" s="11"/>
      <c r="B2534" s="11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O2534" s="112"/>
      <c r="P2534" s="111"/>
      <c r="Q2534" s="111"/>
      <c r="R2534" s="111"/>
      <c r="S2534" s="111"/>
      <c r="T2534" s="1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1"/>
      <c r="AL2534" s="11"/>
    </row>
    <row r="2535" spans="1:38" ht="15">
      <c r="A2535" s="11"/>
      <c r="B2535" s="11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O2535" s="112"/>
      <c r="P2535" s="111"/>
      <c r="Q2535" s="111"/>
      <c r="R2535" s="111"/>
      <c r="S2535" s="111"/>
      <c r="T2535" s="1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11"/>
    </row>
    <row r="2536" spans="1:38" ht="15">
      <c r="A2536" s="11"/>
      <c r="B2536" s="11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O2536" s="112"/>
      <c r="P2536" s="111"/>
      <c r="Q2536" s="111"/>
      <c r="R2536" s="111"/>
      <c r="S2536" s="111"/>
      <c r="T2536" s="1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1"/>
      <c r="AL2536" s="11"/>
    </row>
    <row r="2537" spans="1:38" ht="15">
      <c r="A2537" s="11"/>
      <c r="B2537" s="11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O2537" s="112"/>
      <c r="P2537" s="111"/>
      <c r="Q2537" s="111"/>
      <c r="R2537" s="111"/>
      <c r="S2537" s="111"/>
      <c r="T2537" s="1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11"/>
    </row>
    <row r="2538" spans="1:38" ht="15">
      <c r="A2538" s="11"/>
      <c r="B2538" s="11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O2538" s="112"/>
      <c r="P2538" s="111"/>
      <c r="Q2538" s="111"/>
      <c r="R2538" s="111"/>
      <c r="S2538" s="111"/>
      <c r="T2538" s="1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1"/>
      <c r="AL2538" s="11"/>
    </row>
    <row r="2539" spans="1:38" ht="15">
      <c r="A2539" s="11"/>
      <c r="B2539" s="11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O2539" s="112"/>
      <c r="P2539" s="111"/>
      <c r="Q2539" s="111"/>
      <c r="R2539" s="111"/>
      <c r="S2539" s="111"/>
      <c r="T2539" s="1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11"/>
    </row>
    <row r="2540" spans="1:38" ht="15">
      <c r="A2540" s="11"/>
      <c r="B2540" s="11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O2540" s="112"/>
      <c r="P2540" s="111"/>
      <c r="Q2540" s="111"/>
      <c r="R2540" s="111"/>
      <c r="S2540" s="111"/>
      <c r="T2540" s="1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1"/>
      <c r="AL2540" s="11"/>
    </row>
    <row r="2541" spans="1:38" ht="15">
      <c r="A2541" s="11"/>
      <c r="B2541" s="11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O2541" s="112"/>
      <c r="P2541" s="111"/>
      <c r="Q2541" s="111"/>
      <c r="R2541" s="111"/>
      <c r="S2541" s="111"/>
      <c r="T2541" s="1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11"/>
    </row>
    <row r="2542" spans="1:38" ht="15">
      <c r="A2542" s="11"/>
      <c r="B2542" s="11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O2542" s="112"/>
      <c r="P2542" s="111"/>
      <c r="Q2542" s="111"/>
      <c r="R2542" s="111"/>
      <c r="S2542" s="111"/>
      <c r="T2542" s="1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1"/>
      <c r="AI2542" s="11"/>
      <c r="AJ2542" s="11"/>
      <c r="AK2542" s="11"/>
      <c r="AL2542" s="11"/>
    </row>
    <row r="2543" spans="1:38" ht="15">
      <c r="A2543" s="11"/>
      <c r="B2543" s="11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O2543" s="112"/>
      <c r="P2543" s="111"/>
      <c r="Q2543" s="111"/>
      <c r="R2543" s="111"/>
      <c r="S2543" s="111"/>
      <c r="T2543" s="1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/>
      <c r="AK2543" s="11"/>
      <c r="AL2543" s="11"/>
    </row>
    <row r="2544" spans="1:38" ht="15">
      <c r="A2544" s="11"/>
      <c r="B2544" s="11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O2544" s="112"/>
      <c r="P2544" s="111"/>
      <c r="Q2544" s="111"/>
      <c r="R2544" s="111"/>
      <c r="S2544" s="111"/>
      <c r="T2544" s="1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11"/>
    </row>
    <row r="2545" spans="1:38" ht="15">
      <c r="A2545" s="11"/>
      <c r="B2545" s="11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O2545" s="112"/>
      <c r="P2545" s="111"/>
      <c r="Q2545" s="111"/>
      <c r="R2545" s="111"/>
      <c r="S2545" s="111"/>
      <c r="T2545" s="1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1"/>
      <c r="AL2545" s="11"/>
    </row>
    <row r="2546" spans="1:38" ht="15">
      <c r="A2546" s="11"/>
      <c r="B2546" s="11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O2546" s="112"/>
      <c r="P2546" s="111"/>
      <c r="Q2546" s="111"/>
      <c r="R2546" s="111"/>
      <c r="S2546" s="111"/>
      <c r="T2546" s="1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1"/>
      <c r="AL2546" s="11"/>
    </row>
    <row r="2547" spans="1:38" ht="15">
      <c r="A2547" s="11"/>
      <c r="B2547" s="11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O2547" s="112"/>
      <c r="P2547" s="111"/>
      <c r="Q2547" s="111"/>
      <c r="R2547" s="111"/>
      <c r="S2547" s="111"/>
      <c r="T2547" s="1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1"/>
      <c r="AL2547" s="11"/>
    </row>
    <row r="2548" spans="1:38" ht="15">
      <c r="A2548" s="11"/>
      <c r="B2548" s="11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O2548" s="112"/>
      <c r="P2548" s="111"/>
      <c r="Q2548" s="111"/>
      <c r="R2548" s="111"/>
      <c r="S2548" s="111"/>
      <c r="T2548" s="1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11"/>
    </row>
    <row r="2549" spans="1:38" ht="15">
      <c r="A2549" s="11"/>
      <c r="B2549" s="11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O2549" s="112"/>
      <c r="P2549" s="111"/>
      <c r="Q2549" s="111"/>
      <c r="R2549" s="111"/>
      <c r="S2549" s="111"/>
      <c r="T2549" s="1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11"/>
      <c r="AG2549" s="11"/>
      <c r="AH2549" s="11"/>
      <c r="AI2549" s="11"/>
      <c r="AJ2549" s="11"/>
      <c r="AK2549" s="11"/>
      <c r="AL2549" s="11"/>
    </row>
    <row r="2550" spans="1:38" ht="15">
      <c r="A2550" s="11"/>
      <c r="B2550" s="11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O2550" s="112"/>
      <c r="P2550" s="111"/>
      <c r="Q2550" s="111"/>
      <c r="R2550" s="111"/>
      <c r="S2550" s="111"/>
      <c r="T2550" s="1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1"/>
      <c r="AL2550" s="11"/>
    </row>
    <row r="2551" spans="1:38" ht="15">
      <c r="A2551" s="11"/>
      <c r="B2551" s="11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O2551" s="112"/>
      <c r="P2551" s="111"/>
      <c r="Q2551" s="111"/>
      <c r="R2551" s="111"/>
      <c r="S2551" s="111"/>
      <c r="T2551" s="1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/>
      <c r="AK2551" s="11"/>
      <c r="AL2551" s="11"/>
    </row>
    <row r="2552" spans="1:38" ht="15">
      <c r="A2552" s="11"/>
      <c r="B2552" s="11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O2552" s="112"/>
      <c r="P2552" s="111"/>
      <c r="Q2552" s="111"/>
      <c r="R2552" s="111"/>
      <c r="S2552" s="111"/>
      <c r="T2552" s="1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1"/>
      <c r="AL2552" s="11"/>
    </row>
    <row r="2553" spans="1:38" ht="15">
      <c r="A2553" s="11"/>
      <c r="B2553" s="11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O2553" s="112"/>
      <c r="P2553" s="111"/>
      <c r="Q2553" s="111"/>
      <c r="R2553" s="111"/>
      <c r="S2553" s="111"/>
      <c r="T2553" s="1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11"/>
    </row>
    <row r="2554" spans="1:38" ht="15">
      <c r="A2554" s="11"/>
      <c r="B2554" s="11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O2554" s="112"/>
      <c r="P2554" s="111"/>
      <c r="Q2554" s="111"/>
      <c r="R2554" s="111"/>
      <c r="S2554" s="111"/>
      <c r="T2554" s="1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1"/>
      <c r="AL2554" s="11"/>
    </row>
    <row r="2555" spans="1:38" ht="15">
      <c r="A2555" s="11"/>
      <c r="B2555" s="11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O2555" s="112"/>
      <c r="P2555" s="111"/>
      <c r="Q2555" s="111"/>
      <c r="R2555" s="111"/>
      <c r="S2555" s="111"/>
      <c r="T2555" s="1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11"/>
    </row>
    <row r="2556" spans="1:38" ht="15">
      <c r="A2556" s="11"/>
      <c r="B2556" s="11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O2556" s="112"/>
      <c r="P2556" s="111"/>
      <c r="Q2556" s="111"/>
      <c r="R2556" s="111"/>
      <c r="S2556" s="111"/>
      <c r="T2556" s="1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1"/>
      <c r="AI2556" s="11"/>
      <c r="AJ2556" s="11"/>
      <c r="AK2556" s="11"/>
      <c r="AL2556" s="11"/>
    </row>
    <row r="2557" spans="1:38" ht="15">
      <c r="A2557" s="11"/>
      <c r="B2557" s="11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O2557" s="112"/>
      <c r="P2557" s="111"/>
      <c r="Q2557" s="111"/>
      <c r="R2557" s="111"/>
      <c r="S2557" s="111"/>
      <c r="T2557" s="1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11"/>
    </row>
    <row r="2558" spans="1:38" ht="15">
      <c r="A2558" s="11"/>
      <c r="B2558" s="11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O2558" s="112"/>
      <c r="P2558" s="111"/>
      <c r="Q2558" s="111"/>
      <c r="R2558" s="111"/>
      <c r="S2558" s="111"/>
      <c r="T2558" s="1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1"/>
      <c r="AL2558" s="11"/>
    </row>
    <row r="2559" spans="1:38" ht="15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O2559" s="112"/>
      <c r="P2559" s="111"/>
      <c r="Q2559" s="111"/>
      <c r="R2559" s="111"/>
      <c r="S2559" s="111"/>
      <c r="T2559" s="1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11"/>
    </row>
    <row r="2560" spans="1:38" ht="15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O2560" s="112"/>
      <c r="P2560" s="111"/>
      <c r="Q2560" s="111"/>
      <c r="R2560" s="111"/>
      <c r="S2560" s="111"/>
      <c r="T2560" s="1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1"/>
      <c r="AI2560" s="11"/>
      <c r="AJ2560" s="11"/>
      <c r="AK2560" s="11"/>
      <c r="AL2560" s="11"/>
    </row>
    <row r="2561" spans="1:38" ht="15">
      <c r="A2561" s="11"/>
      <c r="B2561" s="11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O2561" s="112"/>
      <c r="P2561" s="111"/>
      <c r="Q2561" s="111"/>
      <c r="R2561" s="111"/>
      <c r="S2561" s="111"/>
      <c r="T2561" s="1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1"/>
      <c r="AL2561" s="11"/>
    </row>
    <row r="2562" spans="1:38" ht="15">
      <c r="A2562" s="11"/>
      <c r="B2562" s="11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O2562" s="112"/>
      <c r="P2562" s="111"/>
      <c r="Q2562" s="111"/>
      <c r="R2562" s="111"/>
      <c r="S2562" s="111"/>
      <c r="T2562" s="1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11"/>
    </row>
    <row r="2563" spans="1:38" ht="15">
      <c r="A2563" s="11"/>
      <c r="B2563" s="11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O2563" s="112"/>
      <c r="P2563" s="111"/>
      <c r="Q2563" s="111"/>
      <c r="R2563" s="111"/>
      <c r="S2563" s="111"/>
      <c r="T2563" s="1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1"/>
      <c r="AL2563" s="11"/>
    </row>
    <row r="2564" spans="1:38" ht="15">
      <c r="A2564" s="11"/>
      <c r="B2564" s="11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O2564" s="112"/>
      <c r="P2564" s="111"/>
      <c r="Q2564" s="111"/>
      <c r="R2564" s="111"/>
      <c r="S2564" s="111"/>
      <c r="T2564" s="1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1"/>
      <c r="AL2564" s="11"/>
    </row>
    <row r="2565" spans="1:38" ht="15">
      <c r="A2565" s="11"/>
      <c r="B2565" s="11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O2565" s="112"/>
      <c r="P2565" s="111"/>
      <c r="Q2565" s="111"/>
      <c r="R2565" s="111"/>
      <c r="S2565" s="111"/>
      <c r="T2565" s="1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1"/>
      <c r="AL2565" s="11"/>
    </row>
    <row r="2566" spans="1:38" ht="15">
      <c r="A2566" s="11"/>
      <c r="B2566" s="11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O2566" s="112"/>
      <c r="P2566" s="111"/>
      <c r="Q2566" s="111"/>
      <c r="R2566" s="111"/>
      <c r="S2566" s="111"/>
      <c r="T2566" s="1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11"/>
    </row>
    <row r="2567" spans="1:38" ht="15">
      <c r="A2567" s="11"/>
      <c r="B2567" s="11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O2567" s="112"/>
      <c r="P2567" s="111"/>
      <c r="Q2567" s="111"/>
      <c r="R2567" s="111"/>
      <c r="S2567" s="111"/>
      <c r="T2567" s="1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11"/>
      <c r="AG2567" s="11"/>
      <c r="AH2567" s="11"/>
      <c r="AI2567" s="11"/>
      <c r="AJ2567" s="11"/>
      <c r="AK2567" s="11"/>
      <c r="AL2567" s="11"/>
    </row>
    <row r="2568" spans="1:38" ht="15">
      <c r="A2568" s="11"/>
      <c r="B2568" s="11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O2568" s="112"/>
      <c r="P2568" s="111"/>
      <c r="Q2568" s="111"/>
      <c r="R2568" s="111"/>
      <c r="S2568" s="111"/>
      <c r="T2568" s="1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11"/>
    </row>
    <row r="2569" spans="1:38" ht="15">
      <c r="A2569" s="11"/>
      <c r="B2569" s="11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O2569" s="112"/>
      <c r="P2569" s="111"/>
      <c r="Q2569" s="111"/>
      <c r="R2569" s="111"/>
      <c r="S2569" s="111"/>
      <c r="T2569" s="1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1"/>
      <c r="AL2569" s="11"/>
    </row>
    <row r="2570" spans="1:38" ht="15">
      <c r="A2570" s="11"/>
      <c r="B2570" s="11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O2570" s="112"/>
      <c r="P2570" s="111"/>
      <c r="Q2570" s="111"/>
      <c r="R2570" s="111"/>
      <c r="S2570" s="111"/>
      <c r="T2570" s="1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1"/>
      <c r="AL2570" s="11"/>
    </row>
    <row r="2571" spans="1:38" ht="15">
      <c r="A2571" s="11"/>
      <c r="B2571" s="11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O2571" s="112"/>
      <c r="P2571" s="111"/>
      <c r="Q2571" s="111"/>
      <c r="R2571" s="111"/>
      <c r="S2571" s="111"/>
      <c r="T2571" s="1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11"/>
    </row>
    <row r="2572" spans="1:38" ht="15">
      <c r="A2572" s="11"/>
      <c r="B2572" s="11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O2572" s="112"/>
      <c r="P2572" s="111"/>
      <c r="Q2572" s="111"/>
      <c r="R2572" s="111"/>
      <c r="S2572" s="111"/>
      <c r="T2572" s="1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/>
      <c r="AJ2572" s="11"/>
      <c r="AK2572" s="11"/>
      <c r="AL2572" s="11"/>
    </row>
    <row r="2573" spans="1:38" ht="15">
      <c r="A2573" s="11"/>
      <c r="B2573" s="11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O2573" s="112"/>
      <c r="P2573" s="111"/>
      <c r="Q2573" s="111"/>
      <c r="R2573" s="111"/>
      <c r="S2573" s="111"/>
      <c r="T2573" s="1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11"/>
    </row>
    <row r="2574" spans="1:38" ht="15">
      <c r="A2574" s="11"/>
      <c r="B2574" s="11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O2574" s="112"/>
      <c r="P2574" s="111"/>
      <c r="Q2574" s="111"/>
      <c r="R2574" s="111"/>
      <c r="S2574" s="111"/>
      <c r="T2574" s="1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1"/>
      <c r="AI2574" s="11"/>
      <c r="AJ2574" s="11"/>
      <c r="AK2574" s="11"/>
      <c r="AL2574" s="11"/>
    </row>
    <row r="2575" spans="1:38" ht="15">
      <c r="A2575" s="11"/>
      <c r="B2575" s="11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O2575" s="112"/>
      <c r="P2575" s="111"/>
      <c r="Q2575" s="111"/>
      <c r="R2575" s="111"/>
      <c r="S2575" s="111"/>
      <c r="T2575" s="1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1"/>
      <c r="AL2575" s="11"/>
    </row>
    <row r="2576" spans="1:38" ht="15">
      <c r="A2576" s="11"/>
      <c r="B2576" s="11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O2576" s="112"/>
      <c r="P2576" s="111"/>
      <c r="Q2576" s="111"/>
      <c r="R2576" s="111"/>
      <c r="S2576" s="111"/>
      <c r="T2576" s="1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1"/>
      <c r="AL2576" s="11"/>
    </row>
    <row r="2577" spans="1:38" ht="15">
      <c r="A2577" s="11"/>
      <c r="B2577" s="11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O2577" s="112"/>
      <c r="P2577" s="111"/>
      <c r="Q2577" s="111"/>
      <c r="R2577" s="111"/>
      <c r="S2577" s="111"/>
      <c r="T2577" s="1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1"/>
      <c r="AL2577" s="11"/>
    </row>
    <row r="2578" spans="1:38" ht="15">
      <c r="A2578" s="11"/>
      <c r="B2578" s="11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O2578" s="112"/>
      <c r="P2578" s="111"/>
      <c r="Q2578" s="111"/>
      <c r="R2578" s="111"/>
      <c r="S2578" s="111"/>
      <c r="T2578" s="1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11"/>
      <c r="AG2578" s="11"/>
      <c r="AH2578" s="11"/>
      <c r="AI2578" s="11"/>
      <c r="AJ2578" s="11"/>
      <c r="AK2578" s="11"/>
      <c r="AL2578" s="11"/>
    </row>
    <row r="2579" spans="1:38" ht="15">
      <c r="A2579" s="11"/>
      <c r="B2579" s="11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O2579" s="112"/>
      <c r="P2579" s="111"/>
      <c r="Q2579" s="111"/>
      <c r="R2579" s="111"/>
      <c r="S2579" s="111"/>
      <c r="T2579" s="1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1"/>
      <c r="AL2579" s="11"/>
    </row>
    <row r="2580" spans="1:38" ht="15">
      <c r="A2580" s="11"/>
      <c r="B2580" s="11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O2580" s="112"/>
      <c r="P2580" s="111"/>
      <c r="Q2580" s="111"/>
      <c r="R2580" s="111"/>
      <c r="S2580" s="111"/>
      <c r="T2580" s="1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1"/>
      <c r="AL2580" s="11"/>
    </row>
    <row r="2581" spans="1:38" ht="15">
      <c r="A2581" s="11"/>
      <c r="B2581" s="11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O2581" s="112"/>
      <c r="P2581" s="111"/>
      <c r="Q2581" s="111"/>
      <c r="R2581" s="111"/>
      <c r="S2581" s="111"/>
      <c r="T2581" s="1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1"/>
      <c r="AL2581" s="11"/>
    </row>
    <row r="2582" spans="1:38" ht="15">
      <c r="A2582" s="11"/>
      <c r="B2582" s="11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O2582" s="112"/>
      <c r="P2582" s="111"/>
      <c r="Q2582" s="111"/>
      <c r="R2582" s="111"/>
      <c r="S2582" s="111"/>
      <c r="T2582" s="1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11"/>
    </row>
    <row r="2583" spans="1:38" ht="15">
      <c r="A2583" s="11"/>
      <c r="B2583" s="11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O2583" s="112"/>
      <c r="P2583" s="111"/>
      <c r="Q2583" s="111"/>
      <c r="R2583" s="111"/>
      <c r="S2583" s="111"/>
      <c r="T2583" s="1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1"/>
      <c r="AI2583" s="11"/>
      <c r="AJ2583" s="11"/>
      <c r="AK2583" s="11"/>
      <c r="AL2583" s="11"/>
    </row>
    <row r="2584" spans="1:38" ht="15">
      <c r="A2584" s="11"/>
      <c r="B2584" s="11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O2584" s="112"/>
      <c r="P2584" s="111"/>
      <c r="Q2584" s="111"/>
      <c r="R2584" s="111"/>
      <c r="S2584" s="111"/>
      <c r="T2584" s="1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11"/>
    </row>
    <row r="2585" spans="1:38" ht="15">
      <c r="A2585" s="11"/>
      <c r="B2585" s="11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O2585" s="112"/>
      <c r="P2585" s="111"/>
      <c r="Q2585" s="111"/>
      <c r="R2585" s="111"/>
      <c r="S2585" s="111"/>
      <c r="T2585" s="1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11"/>
      <c r="AG2585" s="11"/>
      <c r="AH2585" s="11"/>
      <c r="AI2585" s="11"/>
      <c r="AJ2585" s="11"/>
      <c r="AK2585" s="11"/>
      <c r="AL2585" s="11"/>
    </row>
    <row r="2586" spans="1:38" ht="15">
      <c r="A2586" s="11"/>
      <c r="B2586" s="11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O2586" s="112"/>
      <c r="P2586" s="111"/>
      <c r="Q2586" s="111"/>
      <c r="R2586" s="111"/>
      <c r="S2586" s="111"/>
      <c r="T2586" s="1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</row>
    <row r="2587" spans="1:38" ht="15">
      <c r="A2587" s="11"/>
      <c r="B2587" s="11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O2587" s="112"/>
      <c r="P2587" s="111"/>
      <c r="Q2587" s="111"/>
      <c r="R2587" s="111"/>
      <c r="S2587" s="111"/>
      <c r="T2587" s="1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</row>
    <row r="2588" spans="1:38" ht="15">
      <c r="A2588" s="11"/>
      <c r="B2588" s="11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O2588" s="112"/>
      <c r="P2588" s="111"/>
      <c r="Q2588" s="111"/>
      <c r="R2588" s="111"/>
      <c r="S2588" s="111"/>
      <c r="T2588" s="1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  <c r="AF2588" s="11"/>
      <c r="AG2588" s="11"/>
      <c r="AH2588" s="11"/>
      <c r="AI2588" s="11"/>
      <c r="AJ2588" s="11"/>
      <c r="AK2588" s="11"/>
      <c r="AL2588" s="11"/>
    </row>
    <row r="2589" spans="1:38" ht="15">
      <c r="A2589" s="11"/>
      <c r="B2589" s="11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O2589" s="112"/>
      <c r="P2589" s="111"/>
      <c r="Q2589" s="111"/>
      <c r="R2589" s="111"/>
      <c r="S2589" s="111"/>
      <c r="T2589" s="1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11"/>
    </row>
    <row r="2590" spans="1:38" ht="15">
      <c r="A2590" s="11"/>
      <c r="B2590" s="11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O2590" s="112"/>
      <c r="P2590" s="111"/>
      <c r="Q2590" s="111"/>
      <c r="R2590" s="111"/>
      <c r="S2590" s="111"/>
      <c r="T2590" s="1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1"/>
      <c r="AI2590" s="11"/>
      <c r="AJ2590" s="11"/>
      <c r="AK2590" s="11"/>
      <c r="AL2590" s="11"/>
    </row>
    <row r="2591" spans="1:38" ht="15">
      <c r="A2591" s="11"/>
      <c r="B2591" s="11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O2591" s="112"/>
      <c r="P2591" s="111"/>
      <c r="Q2591" s="111"/>
      <c r="R2591" s="111"/>
      <c r="S2591" s="111"/>
      <c r="T2591" s="1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11"/>
    </row>
    <row r="2592" spans="1:38" ht="15">
      <c r="A2592" s="11"/>
      <c r="B2592" s="11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O2592" s="112"/>
      <c r="P2592" s="111"/>
      <c r="Q2592" s="111"/>
      <c r="R2592" s="111"/>
      <c r="S2592" s="111"/>
      <c r="T2592" s="1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11"/>
      <c r="AG2592" s="11"/>
      <c r="AH2592" s="11"/>
      <c r="AI2592" s="11"/>
      <c r="AJ2592" s="11"/>
      <c r="AK2592" s="11"/>
      <c r="AL2592" s="11"/>
    </row>
    <row r="2593" spans="1:38" ht="15">
      <c r="A2593" s="11"/>
      <c r="B2593" s="11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O2593" s="112"/>
      <c r="P2593" s="111"/>
      <c r="Q2593" s="111"/>
      <c r="R2593" s="111"/>
      <c r="S2593" s="111"/>
      <c r="T2593" s="1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11"/>
    </row>
    <row r="2594" spans="1:38" ht="15">
      <c r="A2594" s="11"/>
      <c r="B2594" s="11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O2594" s="112"/>
      <c r="P2594" s="111"/>
      <c r="Q2594" s="111"/>
      <c r="R2594" s="111"/>
      <c r="S2594" s="111"/>
      <c r="T2594" s="1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11"/>
      <c r="AG2594" s="11"/>
      <c r="AH2594" s="11"/>
      <c r="AI2594" s="11"/>
      <c r="AJ2594" s="11"/>
      <c r="AK2594" s="11"/>
      <c r="AL2594" s="11"/>
    </row>
    <row r="2595" spans="1:38" ht="15">
      <c r="A2595" s="11"/>
      <c r="B2595" s="11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O2595" s="112"/>
      <c r="P2595" s="111"/>
      <c r="Q2595" s="111"/>
      <c r="R2595" s="111"/>
      <c r="S2595" s="111"/>
      <c r="T2595" s="1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11"/>
    </row>
    <row r="2596" spans="1:38" ht="15">
      <c r="A2596" s="11"/>
      <c r="B2596" s="11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O2596" s="112"/>
      <c r="P2596" s="111"/>
      <c r="Q2596" s="111"/>
      <c r="R2596" s="111"/>
      <c r="S2596" s="111"/>
      <c r="T2596" s="1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11"/>
      <c r="AG2596" s="11"/>
      <c r="AH2596" s="11"/>
      <c r="AI2596" s="11"/>
      <c r="AJ2596" s="11"/>
      <c r="AK2596" s="11"/>
      <c r="AL2596" s="11"/>
    </row>
    <row r="2597" spans="1:38" ht="15">
      <c r="A2597" s="11"/>
      <c r="B2597" s="11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O2597" s="112"/>
      <c r="P2597" s="111"/>
      <c r="Q2597" s="111"/>
      <c r="R2597" s="111"/>
      <c r="S2597" s="111"/>
      <c r="T2597" s="1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  <c r="AF2597" s="11"/>
      <c r="AG2597" s="11"/>
      <c r="AH2597" s="11"/>
      <c r="AI2597" s="11"/>
      <c r="AJ2597" s="11"/>
      <c r="AK2597" s="11"/>
      <c r="AL2597" s="11"/>
    </row>
    <row r="2598" spans="1:38" ht="15">
      <c r="A2598" s="11"/>
      <c r="B2598" s="11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O2598" s="112"/>
      <c r="P2598" s="111"/>
      <c r="Q2598" s="111"/>
      <c r="R2598" s="111"/>
      <c r="S2598" s="111"/>
      <c r="T2598" s="1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11"/>
    </row>
    <row r="2599" spans="1:38" ht="15">
      <c r="A2599" s="11"/>
      <c r="B2599" s="11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O2599" s="112"/>
      <c r="P2599" s="111"/>
      <c r="Q2599" s="111"/>
      <c r="R2599" s="111"/>
      <c r="S2599" s="111"/>
      <c r="T2599" s="1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1"/>
      <c r="AH2599" s="11"/>
      <c r="AI2599" s="11"/>
      <c r="AJ2599" s="11"/>
      <c r="AK2599" s="11"/>
      <c r="AL2599" s="11"/>
    </row>
    <row r="2600" spans="1:38" ht="15">
      <c r="A2600" s="11"/>
      <c r="B2600" s="11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O2600" s="112"/>
      <c r="P2600" s="111"/>
      <c r="Q2600" s="111"/>
      <c r="R2600" s="111"/>
      <c r="S2600" s="111"/>
      <c r="T2600" s="1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11"/>
    </row>
    <row r="2601" spans="1:38" ht="15">
      <c r="A2601" s="11"/>
      <c r="B2601" s="11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O2601" s="112"/>
      <c r="P2601" s="111"/>
      <c r="Q2601" s="111"/>
      <c r="R2601" s="111"/>
      <c r="S2601" s="111"/>
      <c r="T2601" s="1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1"/>
      <c r="AH2601" s="11"/>
      <c r="AI2601" s="11"/>
      <c r="AJ2601" s="11"/>
      <c r="AK2601" s="11"/>
      <c r="AL2601" s="11"/>
    </row>
    <row r="2602" spans="1:38" ht="15">
      <c r="A2602" s="11"/>
      <c r="B2602" s="11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O2602" s="112"/>
      <c r="P2602" s="111"/>
      <c r="Q2602" s="111"/>
      <c r="R2602" s="111"/>
      <c r="S2602" s="111"/>
      <c r="T2602" s="1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11"/>
    </row>
    <row r="2603" spans="1:38" ht="15">
      <c r="A2603" s="11"/>
      <c r="B2603" s="11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O2603" s="112"/>
      <c r="P2603" s="111"/>
      <c r="Q2603" s="111"/>
      <c r="R2603" s="111"/>
      <c r="S2603" s="111"/>
      <c r="T2603" s="1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  <c r="AF2603" s="11"/>
      <c r="AG2603" s="11"/>
      <c r="AH2603" s="11"/>
      <c r="AI2603" s="11"/>
      <c r="AJ2603" s="11"/>
      <c r="AK2603" s="11"/>
      <c r="AL2603" s="11"/>
    </row>
    <row r="2604" spans="1:38" ht="15">
      <c r="A2604" s="11"/>
      <c r="B2604" s="11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O2604" s="112"/>
      <c r="P2604" s="111"/>
      <c r="Q2604" s="111"/>
      <c r="R2604" s="111"/>
      <c r="S2604" s="111"/>
      <c r="T2604" s="1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11"/>
    </row>
    <row r="2605" spans="1:38" ht="15">
      <c r="A2605" s="11"/>
      <c r="B2605" s="11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O2605" s="112"/>
      <c r="P2605" s="111"/>
      <c r="Q2605" s="111"/>
      <c r="R2605" s="111"/>
      <c r="S2605" s="111"/>
      <c r="T2605" s="1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1"/>
      <c r="AH2605" s="11"/>
      <c r="AI2605" s="11"/>
      <c r="AJ2605" s="11"/>
      <c r="AK2605" s="11"/>
      <c r="AL2605" s="11"/>
    </row>
    <row r="2606" spans="1:38" ht="15">
      <c r="A2606" s="11"/>
      <c r="B2606" s="11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O2606" s="112"/>
      <c r="P2606" s="111"/>
      <c r="Q2606" s="111"/>
      <c r="R2606" s="111"/>
      <c r="S2606" s="111"/>
      <c r="T2606" s="1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  <c r="AF2606" s="11"/>
      <c r="AG2606" s="11"/>
      <c r="AH2606" s="11"/>
      <c r="AI2606" s="11"/>
      <c r="AJ2606" s="11"/>
      <c r="AK2606" s="11"/>
      <c r="AL2606" s="11"/>
    </row>
    <row r="2607" spans="1:38" ht="15">
      <c r="A2607" s="11"/>
      <c r="B2607" s="11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O2607" s="112"/>
      <c r="P2607" s="111"/>
      <c r="Q2607" s="111"/>
      <c r="R2607" s="111"/>
      <c r="S2607" s="111"/>
      <c r="T2607" s="1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11"/>
    </row>
    <row r="2608" spans="1:38" ht="15">
      <c r="A2608" s="11"/>
      <c r="B2608" s="11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O2608" s="112"/>
      <c r="P2608" s="111"/>
      <c r="Q2608" s="111"/>
      <c r="R2608" s="111"/>
      <c r="S2608" s="111"/>
      <c r="T2608" s="1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1"/>
      <c r="AH2608" s="11"/>
      <c r="AI2608" s="11"/>
      <c r="AJ2608" s="11"/>
      <c r="AK2608" s="11"/>
      <c r="AL2608" s="11"/>
    </row>
    <row r="2609" spans="1:38" ht="15">
      <c r="A2609" s="11"/>
      <c r="B2609" s="11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O2609" s="112"/>
      <c r="P2609" s="111"/>
      <c r="Q2609" s="111"/>
      <c r="R2609" s="111"/>
      <c r="S2609" s="111"/>
      <c r="T2609" s="1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11"/>
      <c r="AG2609" s="11"/>
      <c r="AH2609" s="11"/>
      <c r="AI2609" s="11"/>
      <c r="AJ2609" s="11"/>
      <c r="AK2609" s="11"/>
      <c r="AL2609" s="11"/>
    </row>
    <row r="2610" spans="1:38" ht="15">
      <c r="A2610" s="11"/>
      <c r="B2610" s="11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O2610" s="112"/>
      <c r="P2610" s="111"/>
      <c r="Q2610" s="111"/>
      <c r="R2610" s="111"/>
      <c r="S2610" s="111"/>
      <c r="T2610" s="1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1"/>
      <c r="AH2610" s="11"/>
      <c r="AI2610" s="11"/>
      <c r="AJ2610" s="11"/>
      <c r="AK2610" s="11"/>
      <c r="AL2610" s="11"/>
    </row>
    <row r="2611" spans="1:38" ht="15">
      <c r="A2611" s="11"/>
      <c r="B2611" s="11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O2611" s="112"/>
      <c r="P2611" s="111"/>
      <c r="Q2611" s="111"/>
      <c r="R2611" s="111"/>
      <c r="S2611" s="111"/>
      <c r="T2611" s="1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11"/>
    </row>
    <row r="2612" spans="1:38" ht="15">
      <c r="A2612" s="11"/>
      <c r="B2612" s="11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O2612" s="112"/>
      <c r="P2612" s="111"/>
      <c r="Q2612" s="111"/>
      <c r="R2612" s="111"/>
      <c r="S2612" s="111"/>
      <c r="T2612" s="1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1"/>
      <c r="AL2612" s="11"/>
    </row>
    <row r="2613" spans="1:38" ht="15">
      <c r="A2613" s="11"/>
      <c r="B2613" s="11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O2613" s="112"/>
      <c r="P2613" s="111"/>
      <c r="Q2613" s="111"/>
      <c r="R2613" s="111"/>
      <c r="S2613" s="111"/>
      <c r="T2613" s="1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1"/>
      <c r="AL2613" s="11"/>
    </row>
    <row r="2614" spans="1:38" ht="15">
      <c r="A2614" s="11"/>
      <c r="B2614" s="11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O2614" s="112"/>
      <c r="P2614" s="111"/>
      <c r="Q2614" s="111"/>
      <c r="R2614" s="111"/>
      <c r="S2614" s="111"/>
      <c r="T2614" s="1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/>
      <c r="AJ2614" s="11"/>
      <c r="AK2614" s="11"/>
      <c r="AL2614" s="11"/>
    </row>
    <row r="2615" spans="1:38" ht="15">
      <c r="A2615" s="11"/>
      <c r="B2615" s="11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O2615" s="112"/>
      <c r="P2615" s="111"/>
      <c r="Q2615" s="111"/>
      <c r="R2615" s="111"/>
      <c r="S2615" s="111"/>
      <c r="T2615" s="1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1"/>
      <c r="AL2615" s="11"/>
    </row>
    <row r="2616" spans="1:38" ht="15">
      <c r="A2616" s="11"/>
      <c r="B2616" s="11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O2616" s="112"/>
      <c r="P2616" s="111"/>
      <c r="Q2616" s="111"/>
      <c r="R2616" s="111"/>
      <c r="S2616" s="111"/>
      <c r="T2616" s="1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1"/>
      <c r="AL2616" s="11"/>
    </row>
    <row r="2617" spans="1:38" ht="15">
      <c r="A2617" s="11"/>
      <c r="B2617" s="11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O2617" s="112"/>
      <c r="P2617" s="111"/>
      <c r="Q2617" s="111"/>
      <c r="R2617" s="111"/>
      <c r="S2617" s="111"/>
      <c r="T2617" s="1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1"/>
      <c r="AI2617" s="11"/>
      <c r="AJ2617" s="11"/>
      <c r="AK2617" s="11"/>
      <c r="AL2617" s="11"/>
    </row>
    <row r="2618" spans="1:38" ht="15">
      <c r="A2618" s="11"/>
      <c r="B2618" s="11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O2618" s="112"/>
      <c r="P2618" s="111"/>
      <c r="Q2618" s="111"/>
      <c r="R2618" s="111"/>
      <c r="S2618" s="111"/>
      <c r="T2618" s="1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1"/>
      <c r="AL2618" s="11"/>
    </row>
    <row r="2619" spans="1:38" ht="15">
      <c r="A2619" s="11"/>
      <c r="B2619" s="11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O2619" s="112"/>
      <c r="P2619" s="111"/>
      <c r="Q2619" s="111"/>
      <c r="R2619" s="111"/>
      <c r="S2619" s="111"/>
      <c r="T2619" s="1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1"/>
      <c r="AI2619" s="11"/>
      <c r="AJ2619" s="11"/>
      <c r="AK2619" s="11"/>
      <c r="AL2619" s="11"/>
    </row>
    <row r="2620" spans="1:38" ht="15">
      <c r="A2620" s="11"/>
      <c r="B2620" s="11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O2620" s="112"/>
      <c r="P2620" s="111"/>
      <c r="Q2620" s="111"/>
      <c r="R2620" s="111"/>
      <c r="S2620" s="111"/>
      <c r="T2620" s="1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1"/>
      <c r="AL2620" s="11"/>
    </row>
    <row r="2621" spans="1:38" ht="15">
      <c r="A2621" s="11"/>
      <c r="B2621" s="11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O2621" s="112"/>
      <c r="P2621" s="111"/>
      <c r="Q2621" s="111"/>
      <c r="R2621" s="111"/>
      <c r="S2621" s="111"/>
      <c r="T2621" s="1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1"/>
      <c r="AL2621" s="11"/>
    </row>
    <row r="2622" spans="1:38" ht="15">
      <c r="A2622" s="11"/>
      <c r="B2622" s="11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O2622" s="112"/>
      <c r="P2622" s="111"/>
      <c r="Q2622" s="111"/>
      <c r="R2622" s="111"/>
      <c r="S2622" s="111"/>
      <c r="T2622" s="1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11"/>
    </row>
    <row r="2623" spans="1:38" ht="15">
      <c r="A2623" s="11"/>
      <c r="B2623" s="11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O2623" s="112"/>
      <c r="P2623" s="111"/>
      <c r="Q2623" s="111"/>
      <c r="R2623" s="111"/>
      <c r="S2623" s="111"/>
      <c r="T2623" s="1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1"/>
      <c r="AL2623" s="11"/>
    </row>
    <row r="2624" spans="1:38" ht="15">
      <c r="A2624" s="11"/>
      <c r="B2624" s="11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O2624" s="112"/>
      <c r="P2624" s="111"/>
      <c r="Q2624" s="111"/>
      <c r="R2624" s="111"/>
      <c r="S2624" s="111"/>
      <c r="T2624" s="1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1"/>
      <c r="AL2624" s="11"/>
    </row>
    <row r="2625" spans="1:38" ht="15">
      <c r="A2625" s="11"/>
      <c r="B2625" s="11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O2625" s="112"/>
      <c r="P2625" s="111"/>
      <c r="Q2625" s="111"/>
      <c r="R2625" s="111"/>
      <c r="S2625" s="111"/>
      <c r="T2625" s="1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1"/>
      <c r="AL2625" s="11"/>
    </row>
    <row r="2626" spans="1:38" ht="15">
      <c r="A2626" s="11"/>
      <c r="B2626" s="11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O2626" s="112"/>
      <c r="P2626" s="111"/>
      <c r="Q2626" s="111"/>
      <c r="R2626" s="111"/>
      <c r="S2626" s="111"/>
      <c r="T2626" s="1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1"/>
      <c r="AL2626" s="11"/>
    </row>
    <row r="2627" spans="1:38" ht="15">
      <c r="A2627" s="11"/>
      <c r="B2627" s="11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O2627" s="112"/>
      <c r="P2627" s="111"/>
      <c r="Q2627" s="111"/>
      <c r="R2627" s="111"/>
      <c r="S2627" s="111"/>
      <c r="T2627" s="1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11"/>
    </row>
    <row r="2628" spans="1:38" ht="15">
      <c r="A2628" s="11"/>
      <c r="B2628" s="11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O2628" s="112"/>
      <c r="P2628" s="111"/>
      <c r="Q2628" s="111"/>
      <c r="R2628" s="111"/>
      <c r="S2628" s="111"/>
      <c r="T2628" s="1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1"/>
      <c r="AL2628" s="11"/>
    </row>
    <row r="2629" spans="1:38" ht="15">
      <c r="A2629" s="11"/>
      <c r="B2629" s="11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O2629" s="112"/>
      <c r="P2629" s="111"/>
      <c r="Q2629" s="111"/>
      <c r="R2629" s="111"/>
      <c r="S2629" s="111"/>
      <c r="T2629" s="1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11"/>
    </row>
    <row r="2630" spans="1:38" ht="15">
      <c r="A2630" s="11"/>
      <c r="B2630" s="11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O2630" s="112"/>
      <c r="P2630" s="111"/>
      <c r="Q2630" s="111"/>
      <c r="R2630" s="111"/>
      <c r="S2630" s="111"/>
      <c r="T2630" s="1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11"/>
      <c r="AG2630" s="11"/>
      <c r="AH2630" s="11"/>
      <c r="AI2630" s="11"/>
      <c r="AJ2630" s="11"/>
      <c r="AK2630" s="11"/>
      <c r="AL2630" s="11"/>
    </row>
    <row r="2631" spans="1:38" ht="15">
      <c r="A2631" s="11"/>
      <c r="B2631" s="11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O2631" s="112"/>
      <c r="P2631" s="111"/>
      <c r="Q2631" s="111"/>
      <c r="R2631" s="111"/>
      <c r="S2631" s="111"/>
      <c r="T2631" s="1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1"/>
      <c r="AL2631" s="11"/>
    </row>
    <row r="2632" spans="1:38" ht="15">
      <c r="A2632" s="11"/>
      <c r="B2632" s="11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O2632" s="112"/>
      <c r="P2632" s="111"/>
      <c r="Q2632" s="111"/>
      <c r="R2632" s="111"/>
      <c r="S2632" s="111"/>
      <c r="T2632" s="1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1"/>
      <c r="AL2632" s="11"/>
    </row>
    <row r="2633" spans="1:38" ht="15">
      <c r="A2633" s="11"/>
      <c r="B2633" s="11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O2633" s="112"/>
      <c r="P2633" s="111"/>
      <c r="Q2633" s="111"/>
      <c r="R2633" s="111"/>
      <c r="S2633" s="111"/>
      <c r="T2633" s="1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11"/>
      <c r="AG2633" s="11"/>
      <c r="AH2633" s="11"/>
      <c r="AI2633" s="11"/>
      <c r="AJ2633" s="11"/>
      <c r="AK2633" s="11"/>
      <c r="AL2633" s="11"/>
    </row>
    <row r="2634" spans="1:38" ht="15">
      <c r="A2634" s="11"/>
      <c r="B2634" s="11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O2634" s="112"/>
      <c r="P2634" s="111"/>
      <c r="Q2634" s="111"/>
      <c r="R2634" s="111"/>
      <c r="S2634" s="111"/>
      <c r="T2634" s="1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11"/>
    </row>
    <row r="2635" spans="1:38" ht="15">
      <c r="A2635" s="11"/>
      <c r="B2635" s="11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O2635" s="112"/>
      <c r="P2635" s="111"/>
      <c r="Q2635" s="111"/>
      <c r="R2635" s="111"/>
      <c r="S2635" s="111"/>
      <c r="T2635" s="1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1"/>
      <c r="AL2635" s="11"/>
    </row>
    <row r="2636" spans="1:38" ht="15">
      <c r="A2636" s="11"/>
      <c r="B2636" s="11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O2636" s="112"/>
      <c r="P2636" s="111"/>
      <c r="Q2636" s="111"/>
      <c r="R2636" s="111"/>
      <c r="S2636" s="111"/>
      <c r="T2636" s="1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11"/>
    </row>
    <row r="2637" spans="1:38" ht="15">
      <c r="A2637" s="11"/>
      <c r="B2637" s="11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O2637" s="112"/>
      <c r="P2637" s="111"/>
      <c r="Q2637" s="111"/>
      <c r="R2637" s="111"/>
      <c r="S2637" s="111"/>
      <c r="T2637" s="1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1"/>
      <c r="AL2637" s="11"/>
    </row>
    <row r="2638" spans="1:38" ht="15">
      <c r="A2638" s="11"/>
      <c r="B2638" s="11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O2638" s="112"/>
      <c r="P2638" s="111"/>
      <c r="Q2638" s="111"/>
      <c r="R2638" s="111"/>
      <c r="S2638" s="111"/>
      <c r="T2638" s="1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11"/>
    </row>
    <row r="2639" spans="1:38" ht="15">
      <c r="A2639" s="11"/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O2639" s="112"/>
      <c r="P2639" s="111"/>
      <c r="Q2639" s="111"/>
      <c r="R2639" s="111"/>
      <c r="S2639" s="111"/>
      <c r="T2639" s="1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1"/>
      <c r="AL2639" s="11"/>
    </row>
    <row r="2640" spans="1:38" ht="15">
      <c r="A2640" s="11"/>
      <c r="B2640" s="11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O2640" s="112"/>
      <c r="P2640" s="111"/>
      <c r="Q2640" s="111"/>
      <c r="R2640" s="111"/>
      <c r="S2640" s="111"/>
      <c r="T2640" s="1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1"/>
      <c r="AL2640" s="11"/>
    </row>
    <row r="2641" spans="1:38" ht="15">
      <c r="A2641" s="11"/>
      <c r="B2641" s="11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O2641" s="112"/>
      <c r="P2641" s="111"/>
      <c r="Q2641" s="111"/>
      <c r="R2641" s="111"/>
      <c r="S2641" s="111"/>
      <c r="T2641" s="1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1"/>
      <c r="AL2641" s="11"/>
    </row>
    <row r="2642" spans="1:38" ht="15">
      <c r="A2642" s="11"/>
      <c r="B2642" s="11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O2642" s="112"/>
      <c r="P2642" s="111"/>
      <c r="Q2642" s="111"/>
      <c r="R2642" s="111"/>
      <c r="S2642" s="111"/>
      <c r="T2642" s="1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1"/>
      <c r="AL2642" s="11"/>
    </row>
    <row r="2643" spans="1:38" ht="15">
      <c r="A2643" s="11"/>
      <c r="B2643" s="11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O2643" s="112"/>
      <c r="P2643" s="111"/>
      <c r="Q2643" s="111"/>
      <c r="R2643" s="111"/>
      <c r="S2643" s="111"/>
      <c r="T2643" s="1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1"/>
      <c r="AL2643" s="11"/>
    </row>
    <row r="2644" spans="1:38" ht="15">
      <c r="A2644" s="11"/>
      <c r="B2644" s="11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O2644" s="112"/>
      <c r="P2644" s="111"/>
      <c r="Q2644" s="111"/>
      <c r="R2644" s="111"/>
      <c r="S2644" s="111"/>
      <c r="T2644" s="1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1"/>
      <c r="AL2644" s="11"/>
    </row>
    <row r="2645" spans="1:38" ht="15">
      <c r="A2645" s="11"/>
      <c r="B2645" s="11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O2645" s="112"/>
      <c r="P2645" s="111"/>
      <c r="Q2645" s="111"/>
      <c r="R2645" s="111"/>
      <c r="S2645" s="111"/>
      <c r="T2645" s="1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11"/>
    </row>
    <row r="2646" spans="1:38" ht="15">
      <c r="A2646" s="11"/>
      <c r="B2646" s="11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O2646" s="112"/>
      <c r="P2646" s="111"/>
      <c r="Q2646" s="111"/>
      <c r="R2646" s="111"/>
      <c r="S2646" s="111"/>
      <c r="T2646" s="1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1"/>
      <c r="AI2646" s="11"/>
      <c r="AJ2646" s="11"/>
      <c r="AK2646" s="11"/>
      <c r="AL2646" s="11"/>
    </row>
    <row r="2647" spans="1:38" ht="15">
      <c r="A2647" s="11"/>
      <c r="B2647" s="11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O2647" s="112"/>
      <c r="P2647" s="111"/>
      <c r="Q2647" s="111"/>
      <c r="R2647" s="111"/>
      <c r="S2647" s="111"/>
      <c r="T2647" s="1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11"/>
    </row>
    <row r="2648" spans="1:38" ht="15">
      <c r="A2648" s="11"/>
      <c r="B2648" s="11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O2648" s="112"/>
      <c r="P2648" s="111"/>
      <c r="Q2648" s="111"/>
      <c r="R2648" s="111"/>
      <c r="S2648" s="111"/>
      <c r="T2648" s="1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1"/>
      <c r="AL2648" s="11"/>
    </row>
    <row r="2649" spans="1:38" ht="15">
      <c r="A2649" s="11"/>
      <c r="B2649" s="11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O2649" s="112"/>
      <c r="P2649" s="111"/>
      <c r="Q2649" s="111"/>
      <c r="R2649" s="111"/>
      <c r="S2649" s="111"/>
      <c r="T2649" s="1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11"/>
    </row>
    <row r="2650" spans="1:38" ht="15">
      <c r="A2650" s="11"/>
      <c r="B2650" s="11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O2650" s="112"/>
      <c r="P2650" s="111"/>
      <c r="Q2650" s="111"/>
      <c r="R2650" s="111"/>
      <c r="S2650" s="111"/>
      <c r="T2650" s="1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1"/>
      <c r="AL2650" s="11"/>
    </row>
    <row r="2651" spans="1:38" ht="15">
      <c r="A2651" s="11"/>
      <c r="B2651" s="11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O2651" s="112"/>
      <c r="P2651" s="111"/>
      <c r="Q2651" s="111"/>
      <c r="R2651" s="111"/>
      <c r="S2651" s="111"/>
      <c r="T2651" s="1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1"/>
      <c r="AL2651" s="11"/>
    </row>
    <row r="2652" spans="1:38" ht="15">
      <c r="A2652" s="11"/>
      <c r="B2652" s="11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O2652" s="112"/>
      <c r="P2652" s="111"/>
      <c r="Q2652" s="111"/>
      <c r="R2652" s="111"/>
      <c r="S2652" s="111"/>
      <c r="T2652" s="1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11"/>
    </row>
    <row r="2653" spans="1:38" ht="15">
      <c r="A2653" s="11"/>
      <c r="B2653" s="11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O2653" s="112"/>
      <c r="P2653" s="111"/>
      <c r="Q2653" s="111"/>
      <c r="R2653" s="111"/>
      <c r="S2653" s="111"/>
      <c r="T2653" s="1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1"/>
      <c r="AL2653" s="11"/>
    </row>
    <row r="2654" spans="1:38" ht="15">
      <c r="A2654" s="11"/>
      <c r="B2654" s="11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O2654" s="112"/>
      <c r="P2654" s="111"/>
      <c r="Q2654" s="111"/>
      <c r="R2654" s="111"/>
      <c r="S2654" s="111"/>
      <c r="T2654" s="1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11"/>
    </row>
    <row r="2655" spans="1:38" ht="15">
      <c r="A2655" s="11"/>
      <c r="B2655" s="11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O2655" s="112"/>
      <c r="P2655" s="111"/>
      <c r="Q2655" s="111"/>
      <c r="R2655" s="111"/>
      <c r="S2655" s="111"/>
      <c r="T2655" s="1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1"/>
      <c r="AL2655" s="11"/>
    </row>
    <row r="2656" spans="1:38" ht="15">
      <c r="A2656" s="11"/>
      <c r="B2656" s="11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O2656" s="112"/>
      <c r="P2656" s="111"/>
      <c r="Q2656" s="111"/>
      <c r="R2656" s="111"/>
      <c r="S2656" s="111"/>
      <c r="T2656" s="1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11"/>
    </row>
    <row r="2657" spans="1:38" ht="15">
      <c r="A2657" s="11"/>
      <c r="B2657" s="11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O2657" s="112"/>
      <c r="P2657" s="111"/>
      <c r="Q2657" s="111"/>
      <c r="R2657" s="111"/>
      <c r="S2657" s="111"/>
      <c r="T2657" s="1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1"/>
      <c r="AL2657" s="11"/>
    </row>
    <row r="2658" spans="1:38" ht="15">
      <c r="A2658" s="11"/>
      <c r="B2658" s="11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O2658" s="112"/>
      <c r="P2658" s="111"/>
      <c r="Q2658" s="111"/>
      <c r="R2658" s="111"/>
      <c r="S2658" s="111"/>
      <c r="T2658" s="1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11"/>
    </row>
    <row r="2659" spans="1:38" ht="15">
      <c r="A2659" s="11"/>
      <c r="B2659" s="11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O2659" s="112"/>
      <c r="P2659" s="111"/>
      <c r="Q2659" s="111"/>
      <c r="R2659" s="111"/>
      <c r="S2659" s="111"/>
      <c r="T2659" s="1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1"/>
      <c r="AL2659" s="11"/>
    </row>
    <row r="2660" spans="1:38" ht="15">
      <c r="A2660" s="11"/>
      <c r="B2660" s="11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O2660" s="112"/>
      <c r="P2660" s="111"/>
      <c r="Q2660" s="111"/>
      <c r="R2660" s="111"/>
      <c r="S2660" s="111"/>
      <c r="T2660" s="1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</row>
    <row r="2661" spans="1:38" ht="15">
      <c r="A2661" s="11"/>
      <c r="B2661" s="11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O2661" s="112"/>
      <c r="P2661" s="111"/>
      <c r="Q2661" s="111"/>
      <c r="R2661" s="111"/>
      <c r="S2661" s="111"/>
      <c r="T2661" s="1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</row>
    <row r="2662" spans="1:38" ht="15">
      <c r="A2662" s="11"/>
      <c r="B2662" s="11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O2662" s="112"/>
      <c r="P2662" s="111"/>
      <c r="Q2662" s="111"/>
      <c r="R2662" s="111"/>
      <c r="S2662" s="111"/>
      <c r="T2662" s="1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</row>
    <row r="2663" spans="1:38" ht="15">
      <c r="A2663" s="11"/>
      <c r="B2663" s="11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O2663" s="112"/>
      <c r="P2663" s="111"/>
      <c r="Q2663" s="111"/>
      <c r="R2663" s="111"/>
      <c r="S2663" s="111"/>
      <c r="T2663" s="1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</row>
    <row r="2664" spans="1:38" ht="15">
      <c r="A2664" s="11"/>
      <c r="B2664" s="11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O2664" s="112"/>
      <c r="P2664" s="111"/>
      <c r="Q2664" s="111"/>
      <c r="R2664" s="111"/>
      <c r="S2664" s="111"/>
      <c r="T2664" s="1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</row>
    <row r="2665" spans="1:38" ht="15">
      <c r="A2665" s="11"/>
      <c r="B2665" s="11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O2665" s="112"/>
      <c r="P2665" s="111"/>
      <c r="Q2665" s="111"/>
      <c r="R2665" s="111"/>
      <c r="S2665" s="111"/>
      <c r="T2665" s="1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</row>
    <row r="2666" spans="1:38" ht="15">
      <c r="A2666" s="11"/>
      <c r="B2666" s="11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O2666" s="112"/>
      <c r="P2666" s="111"/>
      <c r="Q2666" s="111"/>
      <c r="R2666" s="111"/>
      <c r="S2666" s="111"/>
      <c r="T2666" s="1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</row>
    <row r="2667" spans="1:38" ht="15">
      <c r="A2667" s="11"/>
      <c r="B2667" s="11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O2667" s="112"/>
      <c r="P2667" s="111"/>
      <c r="Q2667" s="111"/>
      <c r="R2667" s="111"/>
      <c r="S2667" s="111"/>
      <c r="T2667" s="1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</row>
    <row r="2668" spans="1:38" ht="15">
      <c r="A2668" s="11"/>
      <c r="B2668" s="11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O2668" s="112"/>
      <c r="P2668" s="111"/>
      <c r="Q2668" s="111"/>
      <c r="R2668" s="111"/>
      <c r="S2668" s="111"/>
      <c r="T2668" s="1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</row>
    <row r="2669" spans="1:38" ht="15">
      <c r="A2669" s="11"/>
      <c r="B2669" s="11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O2669" s="112"/>
      <c r="P2669" s="111"/>
      <c r="Q2669" s="111"/>
      <c r="R2669" s="111"/>
      <c r="S2669" s="111"/>
      <c r="T2669" s="1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</row>
    <row r="2670" spans="1:38" ht="15">
      <c r="A2670" s="11"/>
      <c r="B2670" s="11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O2670" s="112"/>
      <c r="P2670" s="111"/>
      <c r="Q2670" s="111"/>
      <c r="R2670" s="111"/>
      <c r="S2670" s="111"/>
      <c r="T2670" s="1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</row>
    <row r="2671" spans="1:38" ht="15">
      <c r="A2671" s="11"/>
      <c r="B2671" s="11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O2671" s="112"/>
      <c r="P2671" s="111"/>
      <c r="Q2671" s="111"/>
      <c r="R2671" s="111"/>
      <c r="S2671" s="111"/>
      <c r="T2671" s="1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</row>
    <row r="2672" spans="1:38" ht="15">
      <c r="A2672" s="11"/>
      <c r="B2672" s="11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O2672" s="112"/>
      <c r="P2672" s="111"/>
      <c r="Q2672" s="111"/>
      <c r="R2672" s="111"/>
      <c r="S2672" s="111"/>
      <c r="T2672" s="1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</row>
    <row r="2673" spans="1:38" ht="15">
      <c r="A2673" s="11"/>
      <c r="B2673" s="11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O2673" s="112"/>
      <c r="P2673" s="111"/>
      <c r="Q2673" s="111"/>
      <c r="R2673" s="111"/>
      <c r="S2673" s="111"/>
      <c r="T2673" s="1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</row>
    <row r="2674" spans="1:38" ht="15">
      <c r="A2674" s="11"/>
      <c r="B2674" s="11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O2674" s="112"/>
      <c r="P2674" s="111"/>
      <c r="Q2674" s="111"/>
      <c r="R2674" s="111"/>
      <c r="S2674" s="111"/>
      <c r="T2674" s="1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</row>
    <row r="2675" spans="1:38" ht="15">
      <c r="A2675" s="11"/>
      <c r="B2675" s="11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O2675" s="112"/>
      <c r="P2675" s="111"/>
      <c r="Q2675" s="111"/>
      <c r="R2675" s="111"/>
      <c r="S2675" s="111"/>
      <c r="T2675" s="1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</row>
    <row r="2676" spans="1:38" ht="15">
      <c r="A2676" s="11"/>
      <c r="B2676" s="11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O2676" s="112"/>
      <c r="P2676" s="111"/>
      <c r="Q2676" s="111"/>
      <c r="R2676" s="111"/>
      <c r="S2676" s="111"/>
      <c r="T2676" s="1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</row>
    <row r="2677" spans="1:38" ht="15">
      <c r="A2677" s="11"/>
      <c r="B2677" s="11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O2677" s="112"/>
      <c r="P2677" s="111"/>
      <c r="Q2677" s="111"/>
      <c r="R2677" s="111"/>
      <c r="S2677" s="111"/>
      <c r="T2677" s="1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</row>
    <row r="2678" spans="1:38" ht="15">
      <c r="A2678" s="11"/>
      <c r="B2678" s="11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O2678" s="112"/>
      <c r="P2678" s="111"/>
      <c r="Q2678" s="111"/>
      <c r="R2678" s="111"/>
      <c r="S2678" s="111"/>
      <c r="T2678" s="1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</row>
    <row r="2679" spans="1:38" ht="15">
      <c r="A2679" s="11"/>
      <c r="B2679" s="11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O2679" s="112"/>
      <c r="P2679" s="111"/>
      <c r="Q2679" s="111"/>
      <c r="R2679" s="111"/>
      <c r="S2679" s="111"/>
      <c r="T2679" s="1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</row>
    <row r="2680" spans="1:38" ht="15">
      <c r="A2680" s="11"/>
      <c r="B2680" s="11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O2680" s="112"/>
      <c r="P2680" s="111"/>
      <c r="Q2680" s="111"/>
      <c r="R2680" s="111"/>
      <c r="S2680" s="111"/>
      <c r="T2680" s="1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</row>
    <row r="2681" spans="1:38" ht="15">
      <c r="A2681" s="11"/>
      <c r="B2681" s="11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O2681" s="112"/>
      <c r="P2681" s="111"/>
      <c r="Q2681" s="111"/>
      <c r="R2681" s="111"/>
      <c r="S2681" s="111"/>
      <c r="T2681" s="1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</row>
    <row r="2682" spans="1:38" ht="15">
      <c r="A2682" s="11"/>
      <c r="B2682" s="11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O2682" s="112"/>
      <c r="P2682" s="111"/>
      <c r="Q2682" s="111"/>
      <c r="R2682" s="111"/>
      <c r="S2682" s="111"/>
      <c r="T2682" s="1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</row>
    <row r="2683" spans="1:38" ht="15">
      <c r="A2683" s="11"/>
      <c r="B2683" s="11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O2683" s="112"/>
      <c r="P2683" s="111"/>
      <c r="Q2683" s="111"/>
      <c r="R2683" s="111"/>
      <c r="S2683" s="111"/>
      <c r="T2683" s="1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</row>
    <row r="2684" spans="1:38" ht="15">
      <c r="A2684" s="11"/>
      <c r="B2684" s="11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O2684" s="112"/>
      <c r="P2684" s="111"/>
      <c r="Q2684" s="111"/>
      <c r="R2684" s="111"/>
      <c r="S2684" s="111"/>
      <c r="T2684" s="1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</row>
    <row r="2685" spans="1:38" ht="15">
      <c r="A2685" s="11"/>
      <c r="B2685" s="11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O2685" s="112"/>
      <c r="P2685" s="111"/>
      <c r="Q2685" s="111"/>
      <c r="R2685" s="111"/>
      <c r="S2685" s="111"/>
      <c r="T2685" s="1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</row>
    <row r="2686" spans="1:38" ht="15">
      <c r="A2686" s="11"/>
      <c r="B2686" s="11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O2686" s="112"/>
      <c r="P2686" s="111"/>
      <c r="Q2686" s="111"/>
      <c r="R2686" s="111"/>
      <c r="S2686" s="111"/>
      <c r="T2686" s="1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</row>
    <row r="2687" spans="1:38" ht="15">
      <c r="A2687" s="11"/>
      <c r="B2687" s="11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O2687" s="112"/>
      <c r="P2687" s="111"/>
      <c r="Q2687" s="111"/>
      <c r="R2687" s="111"/>
      <c r="S2687" s="111"/>
      <c r="T2687" s="1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</row>
    <row r="2688" spans="1:38" ht="15">
      <c r="A2688" s="11"/>
      <c r="B2688" s="11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O2688" s="112"/>
      <c r="P2688" s="111"/>
      <c r="Q2688" s="111"/>
      <c r="R2688" s="111"/>
      <c r="S2688" s="111"/>
      <c r="T2688" s="1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</row>
    <row r="2689" spans="1:38" ht="15">
      <c r="A2689" s="11"/>
      <c r="B2689" s="11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O2689" s="112"/>
      <c r="P2689" s="111"/>
      <c r="Q2689" s="111"/>
      <c r="R2689" s="111"/>
      <c r="S2689" s="111"/>
      <c r="T2689" s="1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</row>
    <row r="2690" spans="1:38" ht="15">
      <c r="A2690" s="11"/>
      <c r="B2690" s="11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O2690" s="112"/>
      <c r="P2690" s="111"/>
      <c r="Q2690" s="111"/>
      <c r="R2690" s="111"/>
      <c r="S2690" s="111"/>
      <c r="T2690" s="1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</row>
    <row r="2691" spans="1:38" ht="15">
      <c r="A2691" s="11"/>
      <c r="B2691" s="11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O2691" s="112"/>
      <c r="P2691" s="111"/>
      <c r="Q2691" s="111"/>
      <c r="R2691" s="111"/>
      <c r="S2691" s="111"/>
      <c r="T2691" s="1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</row>
    <row r="2692" spans="1:38" ht="15">
      <c r="A2692" s="11"/>
      <c r="B2692" s="11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O2692" s="112"/>
      <c r="P2692" s="111"/>
      <c r="Q2692" s="111"/>
      <c r="R2692" s="111"/>
      <c r="S2692" s="111"/>
      <c r="T2692" s="1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</row>
    <row r="2693" spans="1:38" ht="15">
      <c r="A2693" s="11"/>
      <c r="B2693" s="11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O2693" s="112"/>
      <c r="P2693" s="111"/>
      <c r="Q2693" s="111"/>
      <c r="R2693" s="111"/>
      <c r="S2693" s="111"/>
      <c r="T2693" s="1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</row>
    <row r="2694" spans="1:38" ht="15">
      <c r="A2694" s="11"/>
      <c r="B2694" s="11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O2694" s="112"/>
      <c r="P2694" s="111"/>
      <c r="Q2694" s="111"/>
      <c r="R2694" s="111"/>
      <c r="S2694" s="111"/>
      <c r="T2694" s="1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</row>
    <row r="2695" spans="1:38" ht="15">
      <c r="A2695" s="11"/>
      <c r="B2695" s="11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O2695" s="112"/>
      <c r="P2695" s="111"/>
      <c r="Q2695" s="111"/>
      <c r="R2695" s="111"/>
      <c r="S2695" s="111"/>
      <c r="T2695" s="1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</row>
    <row r="2696" spans="1:38" ht="15">
      <c r="A2696" s="11"/>
      <c r="B2696" s="11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O2696" s="112"/>
      <c r="P2696" s="111"/>
      <c r="Q2696" s="111"/>
      <c r="R2696" s="111"/>
      <c r="S2696" s="111"/>
      <c r="T2696" s="1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</row>
    <row r="2697" spans="1:38" ht="15">
      <c r="A2697" s="11"/>
      <c r="B2697" s="11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O2697" s="112"/>
      <c r="P2697" s="111"/>
      <c r="Q2697" s="111"/>
      <c r="R2697" s="111"/>
      <c r="S2697" s="111"/>
      <c r="T2697" s="1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</row>
    <row r="2698" spans="1:38" ht="15">
      <c r="A2698" s="11"/>
      <c r="B2698" s="11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O2698" s="112"/>
      <c r="P2698" s="111"/>
      <c r="Q2698" s="111"/>
      <c r="R2698" s="111"/>
      <c r="S2698" s="111"/>
      <c r="T2698" s="1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</row>
    <row r="2699" spans="1:38" ht="15">
      <c r="A2699" s="11"/>
      <c r="B2699" s="11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O2699" s="112"/>
      <c r="P2699" s="111"/>
      <c r="Q2699" s="111"/>
      <c r="R2699" s="111"/>
      <c r="S2699" s="111"/>
      <c r="T2699" s="1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</row>
    <row r="2700" spans="1:38" ht="15">
      <c r="A2700" s="11"/>
      <c r="B2700" s="11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O2700" s="112"/>
      <c r="P2700" s="111"/>
      <c r="Q2700" s="111"/>
      <c r="R2700" s="111"/>
      <c r="S2700" s="111"/>
      <c r="T2700" s="1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</row>
    <row r="2701" spans="1:38" ht="15">
      <c r="A2701" s="11"/>
      <c r="B2701" s="11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O2701" s="112"/>
      <c r="P2701" s="111"/>
      <c r="Q2701" s="111"/>
      <c r="R2701" s="111"/>
      <c r="S2701" s="111"/>
      <c r="T2701" s="1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11"/>
    </row>
    <row r="2702" spans="1:38" ht="15">
      <c r="A2702" s="11"/>
      <c r="B2702" s="11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O2702" s="112"/>
      <c r="P2702" s="111"/>
      <c r="Q2702" s="111"/>
      <c r="R2702" s="111"/>
      <c r="S2702" s="111"/>
      <c r="T2702" s="1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1"/>
      <c r="AL2702" s="11"/>
    </row>
    <row r="2703" spans="1:38" ht="15">
      <c r="A2703" s="11"/>
      <c r="B2703" s="11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O2703" s="112"/>
      <c r="P2703" s="111"/>
      <c r="Q2703" s="111"/>
      <c r="R2703" s="111"/>
      <c r="S2703" s="111"/>
      <c r="T2703" s="1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11"/>
    </row>
    <row r="2704" spans="1:38" ht="15">
      <c r="A2704" s="11"/>
      <c r="B2704" s="11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O2704" s="112"/>
      <c r="P2704" s="111"/>
      <c r="Q2704" s="111"/>
      <c r="R2704" s="111"/>
      <c r="S2704" s="111"/>
      <c r="T2704" s="1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1"/>
      <c r="AL2704" s="11"/>
    </row>
    <row r="2705" spans="1:38" ht="15">
      <c r="A2705" s="11"/>
      <c r="B2705" s="11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O2705" s="112"/>
      <c r="P2705" s="111"/>
      <c r="Q2705" s="111"/>
      <c r="R2705" s="111"/>
      <c r="S2705" s="111"/>
      <c r="T2705" s="1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1"/>
      <c r="AL2705" s="11"/>
    </row>
    <row r="2706" spans="1:38" ht="15">
      <c r="A2706" s="11"/>
      <c r="B2706" s="11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O2706" s="112"/>
      <c r="P2706" s="111"/>
      <c r="Q2706" s="111"/>
      <c r="R2706" s="111"/>
      <c r="S2706" s="111"/>
      <c r="T2706" s="1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1"/>
      <c r="AL2706" s="11"/>
    </row>
    <row r="2707" spans="1:38" ht="15">
      <c r="A2707" s="11"/>
      <c r="B2707" s="11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O2707" s="112"/>
      <c r="P2707" s="111"/>
      <c r="Q2707" s="111"/>
      <c r="R2707" s="111"/>
      <c r="S2707" s="111"/>
      <c r="T2707" s="1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  <c r="AF2707" s="11"/>
      <c r="AG2707" s="11"/>
      <c r="AH2707" s="11"/>
      <c r="AI2707" s="11"/>
      <c r="AJ2707" s="11"/>
      <c r="AK2707" s="11"/>
      <c r="AL2707" s="11"/>
    </row>
    <row r="2708" spans="1:38" ht="15">
      <c r="A2708" s="11"/>
      <c r="B2708" s="11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O2708" s="112"/>
      <c r="P2708" s="111"/>
      <c r="Q2708" s="111"/>
      <c r="R2708" s="111"/>
      <c r="S2708" s="111"/>
      <c r="T2708" s="1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1"/>
      <c r="AL2708" s="11"/>
    </row>
    <row r="2709" spans="1:38" ht="15">
      <c r="A2709" s="11"/>
      <c r="B2709" s="11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O2709" s="112"/>
      <c r="P2709" s="111"/>
      <c r="Q2709" s="111"/>
      <c r="R2709" s="111"/>
      <c r="S2709" s="111"/>
      <c r="T2709" s="1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  <c r="AF2709" s="11"/>
      <c r="AG2709" s="11"/>
      <c r="AH2709" s="11"/>
      <c r="AI2709" s="11"/>
      <c r="AJ2709" s="11"/>
      <c r="AK2709" s="11"/>
      <c r="AL2709" s="11"/>
    </row>
    <row r="2710" spans="1:38" ht="15">
      <c r="A2710" s="11"/>
      <c r="B2710" s="11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O2710" s="112"/>
      <c r="P2710" s="111"/>
      <c r="Q2710" s="111"/>
      <c r="R2710" s="111"/>
      <c r="S2710" s="111"/>
      <c r="T2710" s="1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1"/>
      <c r="AL2710" s="11"/>
    </row>
    <row r="2711" spans="1:38" ht="15">
      <c r="A2711" s="11"/>
      <c r="B2711" s="11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O2711" s="112"/>
      <c r="P2711" s="111"/>
      <c r="Q2711" s="111"/>
      <c r="R2711" s="111"/>
      <c r="S2711" s="111"/>
      <c r="T2711" s="1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1"/>
      <c r="AL2711" s="11"/>
    </row>
    <row r="2712" spans="1:38" ht="15">
      <c r="A2712" s="11"/>
      <c r="B2712" s="11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O2712" s="112"/>
      <c r="P2712" s="111"/>
      <c r="Q2712" s="111"/>
      <c r="R2712" s="111"/>
      <c r="S2712" s="111"/>
      <c r="T2712" s="1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1"/>
      <c r="AL2712" s="11"/>
    </row>
    <row r="2713" spans="1:38" ht="15">
      <c r="A2713" s="11"/>
      <c r="B2713" s="11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O2713" s="112"/>
      <c r="P2713" s="111"/>
      <c r="Q2713" s="111"/>
      <c r="R2713" s="111"/>
      <c r="S2713" s="111"/>
      <c r="T2713" s="1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11"/>
      <c r="AG2713" s="11"/>
      <c r="AH2713" s="11"/>
      <c r="AI2713" s="11"/>
      <c r="AJ2713" s="11"/>
      <c r="AK2713" s="11"/>
      <c r="AL2713" s="11"/>
    </row>
    <row r="2714" spans="1:38" ht="15">
      <c r="A2714" s="11"/>
      <c r="B2714" s="11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O2714" s="112"/>
      <c r="P2714" s="111"/>
      <c r="Q2714" s="111"/>
      <c r="R2714" s="111"/>
      <c r="S2714" s="111"/>
      <c r="T2714" s="1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1"/>
      <c r="AL2714" s="11"/>
    </row>
    <row r="2715" spans="1:38" ht="15">
      <c r="A2715" s="11"/>
      <c r="B2715" s="11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O2715" s="112"/>
      <c r="P2715" s="111"/>
      <c r="Q2715" s="111"/>
      <c r="R2715" s="111"/>
      <c r="S2715" s="111"/>
      <c r="T2715" s="1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11"/>
    </row>
    <row r="2716" spans="1:38" ht="15">
      <c r="A2716" s="11"/>
      <c r="B2716" s="11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O2716" s="112"/>
      <c r="P2716" s="111"/>
      <c r="Q2716" s="111"/>
      <c r="R2716" s="111"/>
      <c r="S2716" s="111"/>
      <c r="T2716" s="1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  <c r="AF2716" s="11"/>
      <c r="AG2716" s="11"/>
      <c r="AH2716" s="11"/>
      <c r="AI2716" s="11"/>
      <c r="AJ2716" s="11"/>
      <c r="AK2716" s="11"/>
      <c r="AL2716" s="11"/>
    </row>
    <row r="2717" spans="1:38" ht="15">
      <c r="A2717" s="11"/>
      <c r="B2717" s="11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O2717" s="112"/>
      <c r="P2717" s="111"/>
      <c r="Q2717" s="111"/>
      <c r="R2717" s="111"/>
      <c r="S2717" s="111"/>
      <c r="T2717" s="1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1"/>
      <c r="AL2717" s="11"/>
    </row>
    <row r="2718" spans="1:38" ht="15">
      <c r="A2718" s="11"/>
      <c r="B2718" s="11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O2718" s="112"/>
      <c r="P2718" s="111"/>
      <c r="Q2718" s="111"/>
      <c r="R2718" s="111"/>
      <c r="S2718" s="111"/>
      <c r="T2718" s="1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1"/>
      <c r="AL2718" s="11"/>
    </row>
    <row r="2719" spans="1:38" ht="15">
      <c r="A2719" s="11"/>
      <c r="B2719" s="11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O2719" s="112"/>
      <c r="P2719" s="111"/>
      <c r="Q2719" s="111"/>
      <c r="R2719" s="111"/>
      <c r="S2719" s="111"/>
      <c r="T2719" s="1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1"/>
      <c r="AL2719" s="11"/>
    </row>
    <row r="2720" spans="1:38" ht="15">
      <c r="A2720" s="11"/>
      <c r="B2720" s="11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O2720" s="112"/>
      <c r="P2720" s="111"/>
      <c r="Q2720" s="111"/>
      <c r="R2720" s="111"/>
      <c r="S2720" s="111"/>
      <c r="T2720" s="1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  <c r="AF2720" s="11"/>
      <c r="AG2720" s="11"/>
      <c r="AH2720" s="11"/>
      <c r="AI2720" s="11"/>
      <c r="AJ2720" s="11"/>
      <c r="AK2720" s="11"/>
      <c r="AL2720" s="11"/>
    </row>
    <row r="2721" spans="1:38" ht="15">
      <c r="A2721" s="11"/>
      <c r="B2721" s="11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O2721" s="112"/>
      <c r="P2721" s="111"/>
      <c r="Q2721" s="111"/>
      <c r="R2721" s="111"/>
      <c r="S2721" s="111"/>
      <c r="T2721" s="1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1"/>
      <c r="AL2721" s="11"/>
    </row>
    <row r="2722" spans="1:38" ht="15">
      <c r="A2722" s="11"/>
      <c r="B2722" s="11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O2722" s="112"/>
      <c r="P2722" s="111"/>
      <c r="Q2722" s="111"/>
      <c r="R2722" s="111"/>
      <c r="S2722" s="111"/>
      <c r="T2722" s="1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</row>
    <row r="2723" spans="1:38" ht="15">
      <c r="A2723" s="11"/>
      <c r="B2723" s="11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O2723" s="112"/>
      <c r="P2723" s="111"/>
      <c r="Q2723" s="111"/>
      <c r="R2723" s="111"/>
      <c r="S2723" s="111"/>
      <c r="T2723" s="1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</row>
    <row r="2724" spans="1:38" ht="15">
      <c r="A2724" s="11"/>
      <c r="B2724" s="11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O2724" s="112"/>
      <c r="P2724" s="111"/>
      <c r="Q2724" s="111"/>
      <c r="R2724" s="111"/>
      <c r="S2724" s="111"/>
      <c r="T2724" s="1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</row>
    <row r="2725" spans="1:38" ht="15">
      <c r="A2725" s="11"/>
      <c r="B2725" s="11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O2725" s="112"/>
      <c r="P2725" s="111"/>
      <c r="Q2725" s="111"/>
      <c r="R2725" s="111"/>
      <c r="S2725" s="111"/>
      <c r="T2725" s="1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</row>
    <row r="2726" spans="1:38" ht="15">
      <c r="A2726" s="11"/>
      <c r="B2726" s="11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O2726" s="112"/>
      <c r="P2726" s="111"/>
      <c r="Q2726" s="111"/>
      <c r="R2726" s="111"/>
      <c r="S2726" s="111"/>
      <c r="T2726" s="1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</row>
    <row r="2727" spans="1:38" ht="15">
      <c r="A2727" s="11"/>
      <c r="B2727" s="11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O2727" s="112"/>
      <c r="P2727" s="111"/>
      <c r="Q2727" s="111"/>
      <c r="R2727" s="111"/>
      <c r="S2727" s="111"/>
      <c r="T2727" s="1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</row>
    <row r="2728" spans="1:38" ht="15">
      <c r="A2728" s="11"/>
      <c r="B2728" s="11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O2728" s="112"/>
      <c r="P2728" s="111"/>
      <c r="Q2728" s="111"/>
      <c r="R2728" s="111"/>
      <c r="S2728" s="111"/>
      <c r="T2728" s="1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</row>
    <row r="2729" spans="1:38" ht="15">
      <c r="A2729" s="11"/>
      <c r="B2729" s="11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O2729" s="112"/>
      <c r="P2729" s="111"/>
      <c r="Q2729" s="111"/>
      <c r="R2729" s="111"/>
      <c r="S2729" s="111"/>
      <c r="T2729" s="1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</row>
    <row r="2730" spans="1:38" ht="15">
      <c r="A2730" s="11"/>
      <c r="B2730" s="11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O2730" s="112"/>
      <c r="P2730" s="111"/>
      <c r="Q2730" s="111"/>
      <c r="R2730" s="111"/>
      <c r="S2730" s="111"/>
      <c r="T2730" s="1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</row>
    <row r="2731" spans="1:38" ht="15">
      <c r="A2731" s="11"/>
      <c r="B2731" s="11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O2731" s="112"/>
      <c r="P2731" s="111"/>
      <c r="Q2731" s="111"/>
      <c r="R2731" s="111"/>
      <c r="S2731" s="111"/>
      <c r="T2731" s="1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</row>
    <row r="2732" spans="1:38" ht="15">
      <c r="A2732" s="11"/>
      <c r="B2732" s="11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O2732" s="112"/>
      <c r="P2732" s="111"/>
      <c r="Q2732" s="111"/>
      <c r="R2732" s="111"/>
      <c r="S2732" s="111"/>
      <c r="T2732" s="1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</row>
    <row r="2733" spans="1:38" ht="15">
      <c r="A2733" s="11"/>
      <c r="B2733" s="11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O2733" s="112"/>
      <c r="P2733" s="111"/>
      <c r="Q2733" s="111"/>
      <c r="R2733" s="111"/>
      <c r="S2733" s="111"/>
      <c r="T2733" s="1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</row>
    <row r="2734" spans="1:38" ht="15">
      <c r="A2734" s="11"/>
      <c r="B2734" s="11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O2734" s="112"/>
      <c r="P2734" s="111"/>
      <c r="Q2734" s="111"/>
      <c r="R2734" s="111"/>
      <c r="S2734" s="111"/>
      <c r="T2734" s="1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</row>
    <row r="2735" spans="1:38" ht="15">
      <c r="A2735" s="11"/>
      <c r="B2735" s="11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O2735" s="112"/>
      <c r="P2735" s="111"/>
      <c r="Q2735" s="111"/>
      <c r="R2735" s="111"/>
      <c r="S2735" s="111"/>
      <c r="T2735" s="1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</row>
    <row r="2736" spans="1:38" ht="15">
      <c r="A2736" s="11"/>
      <c r="B2736" s="11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O2736" s="112"/>
      <c r="P2736" s="111"/>
      <c r="Q2736" s="111"/>
      <c r="R2736" s="111"/>
      <c r="S2736" s="111"/>
      <c r="T2736" s="1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</row>
    <row r="2737" spans="1:38" ht="15">
      <c r="A2737" s="11"/>
      <c r="B2737" s="11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O2737" s="112"/>
      <c r="P2737" s="111"/>
      <c r="Q2737" s="111"/>
      <c r="R2737" s="111"/>
      <c r="S2737" s="111"/>
      <c r="T2737" s="1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</row>
    <row r="2738" spans="1:38" ht="15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O2738" s="112"/>
      <c r="P2738" s="111"/>
      <c r="Q2738" s="111"/>
      <c r="R2738" s="111"/>
      <c r="S2738" s="111"/>
      <c r="T2738" s="1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</row>
    <row r="2739" spans="1:38" ht="15">
      <c r="A2739" s="11"/>
      <c r="B2739" s="11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O2739" s="112"/>
      <c r="P2739" s="111"/>
      <c r="Q2739" s="111"/>
      <c r="R2739" s="111"/>
      <c r="S2739" s="111"/>
      <c r="T2739" s="1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</row>
    <row r="2740" spans="1:38" ht="15">
      <c r="A2740" s="11"/>
      <c r="B2740" s="11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O2740" s="112"/>
      <c r="P2740" s="111"/>
      <c r="Q2740" s="111"/>
      <c r="R2740" s="111"/>
      <c r="S2740" s="111"/>
      <c r="T2740" s="1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</row>
    <row r="2741" spans="1:38" ht="15">
      <c r="A2741" s="11"/>
      <c r="B2741" s="11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O2741" s="112"/>
      <c r="P2741" s="111"/>
      <c r="Q2741" s="111"/>
      <c r="R2741" s="111"/>
      <c r="S2741" s="111"/>
      <c r="T2741" s="1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</row>
    <row r="2742" spans="1:38" ht="15">
      <c r="A2742" s="11"/>
      <c r="B2742" s="11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O2742" s="112"/>
      <c r="P2742" s="111"/>
      <c r="Q2742" s="111"/>
      <c r="R2742" s="111"/>
      <c r="S2742" s="111"/>
      <c r="T2742" s="1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</row>
    <row r="2743" spans="1:38" ht="15">
      <c r="A2743" s="11"/>
      <c r="B2743" s="11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O2743" s="112"/>
      <c r="P2743" s="111"/>
      <c r="Q2743" s="111"/>
      <c r="R2743" s="111"/>
      <c r="S2743" s="111"/>
      <c r="T2743" s="1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</row>
    <row r="2744" spans="1:38" ht="15">
      <c r="A2744" s="11"/>
      <c r="B2744" s="11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O2744" s="112"/>
      <c r="P2744" s="111"/>
      <c r="Q2744" s="111"/>
      <c r="R2744" s="111"/>
      <c r="S2744" s="111"/>
      <c r="T2744" s="1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</row>
    <row r="2745" spans="1:38" ht="15">
      <c r="A2745" s="11"/>
      <c r="B2745" s="11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O2745" s="112"/>
      <c r="P2745" s="111"/>
      <c r="Q2745" s="111"/>
      <c r="R2745" s="111"/>
      <c r="S2745" s="111"/>
      <c r="T2745" s="1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</row>
    <row r="2746" spans="1:38" ht="15">
      <c r="A2746" s="11"/>
      <c r="B2746" s="11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O2746" s="112"/>
      <c r="P2746" s="111"/>
      <c r="Q2746" s="111"/>
      <c r="R2746" s="111"/>
      <c r="S2746" s="111"/>
      <c r="T2746" s="1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</row>
    <row r="2747" spans="1:38" ht="15">
      <c r="A2747" s="11"/>
      <c r="B2747" s="11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O2747" s="112"/>
      <c r="P2747" s="111"/>
      <c r="Q2747" s="111"/>
      <c r="R2747" s="111"/>
      <c r="S2747" s="111"/>
      <c r="T2747" s="1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</row>
    <row r="2748" spans="1:38" ht="15">
      <c r="A2748" s="11"/>
      <c r="B2748" s="11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O2748" s="112"/>
      <c r="P2748" s="111"/>
      <c r="Q2748" s="111"/>
      <c r="R2748" s="111"/>
      <c r="S2748" s="111"/>
      <c r="T2748" s="1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</row>
    <row r="2749" spans="1:38" ht="15">
      <c r="A2749" s="11"/>
      <c r="B2749" s="11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O2749" s="112"/>
      <c r="P2749" s="111"/>
      <c r="Q2749" s="111"/>
      <c r="R2749" s="111"/>
      <c r="S2749" s="111"/>
      <c r="T2749" s="1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</row>
    <row r="2750" spans="1:38" ht="15">
      <c r="A2750" s="11"/>
      <c r="B2750" s="11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O2750" s="112"/>
      <c r="P2750" s="111"/>
      <c r="Q2750" s="111"/>
      <c r="R2750" s="111"/>
      <c r="S2750" s="111"/>
      <c r="T2750" s="1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</row>
    <row r="2751" spans="1:38" ht="15">
      <c r="A2751" s="11"/>
      <c r="B2751" s="11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O2751" s="112"/>
      <c r="P2751" s="111"/>
      <c r="Q2751" s="111"/>
      <c r="R2751" s="111"/>
      <c r="S2751" s="111"/>
      <c r="T2751" s="1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</row>
    <row r="2752" spans="1:38" ht="15">
      <c r="A2752" s="11"/>
      <c r="B2752" s="11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O2752" s="112"/>
      <c r="P2752" s="111"/>
      <c r="Q2752" s="111"/>
      <c r="R2752" s="111"/>
      <c r="S2752" s="111"/>
      <c r="T2752" s="1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</row>
    <row r="2753" spans="1:38" ht="15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O2753" s="112"/>
      <c r="P2753" s="111"/>
      <c r="Q2753" s="111"/>
      <c r="R2753" s="111"/>
      <c r="S2753" s="111"/>
      <c r="T2753" s="1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</row>
    <row r="2754" spans="1:38" ht="15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O2754" s="112"/>
      <c r="P2754" s="111"/>
      <c r="Q2754" s="111"/>
      <c r="R2754" s="111"/>
      <c r="S2754" s="111"/>
      <c r="T2754" s="1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</row>
    <row r="2755" spans="1:38" ht="15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O2755" s="112"/>
      <c r="P2755" s="111"/>
      <c r="Q2755" s="111"/>
      <c r="R2755" s="111"/>
      <c r="S2755" s="111"/>
      <c r="T2755" s="1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</row>
    <row r="2756" spans="1:38" ht="15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O2756" s="112"/>
      <c r="P2756" s="111"/>
      <c r="Q2756" s="111"/>
      <c r="R2756" s="111"/>
      <c r="S2756" s="111"/>
      <c r="T2756" s="1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</row>
    <row r="2757" spans="1:38" ht="15">
      <c r="A2757" s="11"/>
      <c r="B2757" s="11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O2757" s="112"/>
      <c r="P2757" s="111"/>
      <c r="Q2757" s="111"/>
      <c r="R2757" s="111"/>
      <c r="S2757" s="111"/>
      <c r="T2757" s="1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11"/>
    </row>
    <row r="2758" spans="1:38" ht="15">
      <c r="A2758" s="11"/>
      <c r="B2758" s="11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O2758" s="112"/>
      <c r="P2758" s="111"/>
      <c r="Q2758" s="111"/>
      <c r="R2758" s="111"/>
      <c r="S2758" s="111"/>
      <c r="T2758" s="1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1"/>
      <c r="AL2758" s="11"/>
    </row>
    <row r="2759" spans="1:38" ht="15">
      <c r="A2759" s="11"/>
      <c r="B2759" s="11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O2759" s="112"/>
      <c r="P2759" s="111"/>
      <c r="Q2759" s="111"/>
      <c r="R2759" s="111"/>
      <c r="S2759" s="111"/>
      <c r="T2759" s="1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/>
      <c r="AJ2759" s="11"/>
      <c r="AK2759" s="11"/>
      <c r="AL2759" s="11"/>
    </row>
    <row r="2760" spans="1:38" ht="15">
      <c r="A2760" s="11"/>
      <c r="B2760" s="11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O2760" s="112"/>
      <c r="P2760" s="111"/>
      <c r="Q2760" s="111"/>
      <c r="R2760" s="111"/>
      <c r="S2760" s="111"/>
      <c r="T2760" s="1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11"/>
    </row>
    <row r="2761" spans="1:38" ht="15">
      <c r="A2761" s="11"/>
      <c r="B2761" s="11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O2761" s="112"/>
      <c r="P2761" s="111"/>
      <c r="Q2761" s="111"/>
      <c r="R2761" s="111"/>
      <c r="S2761" s="111"/>
      <c r="T2761" s="1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1"/>
      <c r="AL2761" s="11"/>
    </row>
    <row r="2762" spans="1:38" ht="15">
      <c r="A2762" s="11"/>
      <c r="B2762" s="11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O2762" s="112"/>
      <c r="P2762" s="111"/>
      <c r="Q2762" s="111"/>
      <c r="R2762" s="111"/>
      <c r="S2762" s="111"/>
      <c r="T2762" s="1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1"/>
      <c r="AL2762" s="11"/>
    </row>
    <row r="2763" spans="1:38" ht="15">
      <c r="A2763" s="11"/>
      <c r="B2763" s="11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O2763" s="112"/>
      <c r="P2763" s="111"/>
      <c r="Q2763" s="111"/>
      <c r="R2763" s="111"/>
      <c r="S2763" s="111"/>
      <c r="T2763" s="1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1"/>
      <c r="AH2763" s="11"/>
      <c r="AI2763" s="11"/>
      <c r="AJ2763" s="11"/>
      <c r="AK2763" s="11"/>
      <c r="AL2763" s="11"/>
    </row>
    <row r="2764" spans="1:38" ht="15">
      <c r="A2764" s="11"/>
      <c r="B2764" s="11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O2764" s="112"/>
      <c r="P2764" s="111"/>
      <c r="Q2764" s="111"/>
      <c r="R2764" s="111"/>
      <c r="S2764" s="111"/>
      <c r="T2764" s="1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11"/>
    </row>
    <row r="2765" spans="1:38" ht="15">
      <c r="A2765" s="11"/>
      <c r="B2765" s="11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O2765" s="112"/>
      <c r="P2765" s="111"/>
      <c r="Q2765" s="111"/>
      <c r="R2765" s="111"/>
      <c r="S2765" s="111"/>
      <c r="T2765" s="1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1"/>
      <c r="AL2765" s="11"/>
    </row>
    <row r="2766" spans="1:38" ht="15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O2766" s="112"/>
      <c r="P2766" s="111"/>
      <c r="Q2766" s="111"/>
      <c r="R2766" s="111"/>
      <c r="S2766" s="111"/>
      <c r="T2766" s="1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11"/>
    </row>
    <row r="2767" spans="1:38" ht="15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O2767" s="112"/>
      <c r="P2767" s="111"/>
      <c r="Q2767" s="111"/>
      <c r="R2767" s="111"/>
      <c r="S2767" s="111"/>
      <c r="T2767" s="1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1"/>
      <c r="AL2767" s="11"/>
    </row>
    <row r="2768" spans="1:38" ht="15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O2768" s="112"/>
      <c r="P2768" s="111"/>
      <c r="Q2768" s="111"/>
      <c r="R2768" s="111"/>
      <c r="S2768" s="111"/>
      <c r="T2768" s="1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1"/>
      <c r="AL2768" s="11"/>
    </row>
    <row r="2769" spans="1:38" ht="15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O2769" s="112"/>
      <c r="P2769" s="111"/>
      <c r="Q2769" s="111"/>
      <c r="R2769" s="111"/>
      <c r="S2769" s="111"/>
      <c r="T2769" s="1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1"/>
      <c r="AL2769" s="11"/>
    </row>
    <row r="2770" spans="1:38" ht="15">
      <c r="A2770" s="11"/>
      <c r="B2770" s="11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O2770" s="112"/>
      <c r="P2770" s="111"/>
      <c r="Q2770" s="111"/>
      <c r="R2770" s="111"/>
      <c r="S2770" s="111"/>
      <c r="T2770" s="1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1"/>
      <c r="AL2770" s="11"/>
    </row>
    <row r="2771" spans="1:38" ht="15">
      <c r="A2771" s="11"/>
      <c r="B2771" s="11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O2771" s="112"/>
      <c r="P2771" s="111"/>
      <c r="Q2771" s="111"/>
      <c r="R2771" s="111"/>
      <c r="S2771" s="111"/>
      <c r="T2771" s="1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11"/>
    </row>
    <row r="2772" spans="1:38" ht="15">
      <c r="A2772" s="11"/>
      <c r="B2772" s="11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O2772" s="112"/>
      <c r="P2772" s="111"/>
      <c r="Q2772" s="111"/>
      <c r="R2772" s="111"/>
      <c r="S2772" s="111"/>
      <c r="T2772" s="1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1"/>
      <c r="AL2772" s="11"/>
    </row>
    <row r="2773" spans="1:38" ht="15">
      <c r="A2773" s="11"/>
      <c r="B2773" s="11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O2773" s="112"/>
      <c r="P2773" s="111"/>
      <c r="Q2773" s="111"/>
      <c r="R2773" s="111"/>
      <c r="S2773" s="111"/>
      <c r="T2773" s="1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11"/>
    </row>
    <row r="2774" spans="1:38" ht="15">
      <c r="A2774" s="11"/>
      <c r="B2774" s="11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O2774" s="112"/>
      <c r="P2774" s="111"/>
      <c r="Q2774" s="111"/>
      <c r="R2774" s="111"/>
      <c r="S2774" s="111"/>
      <c r="T2774" s="1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1"/>
      <c r="AL2774" s="11"/>
    </row>
    <row r="2775" spans="1:38" ht="15">
      <c r="A2775" s="11"/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O2775" s="112"/>
      <c r="P2775" s="111"/>
      <c r="Q2775" s="111"/>
      <c r="R2775" s="111"/>
      <c r="S2775" s="111"/>
      <c r="T2775" s="1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11"/>
    </row>
    <row r="2776" spans="1:38" ht="15">
      <c r="A2776" s="11"/>
      <c r="B2776" s="11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O2776" s="112"/>
      <c r="P2776" s="111"/>
      <c r="Q2776" s="111"/>
      <c r="R2776" s="111"/>
      <c r="S2776" s="111"/>
      <c r="T2776" s="1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1"/>
      <c r="AL2776" s="11"/>
    </row>
    <row r="2777" spans="1:38" ht="15">
      <c r="A2777" s="11"/>
      <c r="B2777" s="11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O2777" s="112"/>
      <c r="P2777" s="111"/>
      <c r="Q2777" s="111"/>
      <c r="R2777" s="111"/>
      <c r="S2777" s="111"/>
      <c r="T2777" s="1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1"/>
      <c r="AL2777" s="11"/>
    </row>
    <row r="2778" spans="1:38" ht="15">
      <c r="A2778" s="11"/>
      <c r="B2778" s="11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O2778" s="112"/>
      <c r="P2778" s="111"/>
      <c r="Q2778" s="111"/>
      <c r="R2778" s="111"/>
      <c r="S2778" s="111"/>
      <c r="T2778" s="1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11"/>
    </row>
    <row r="2779" spans="1:38" ht="15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O2779" s="112"/>
      <c r="P2779" s="111"/>
      <c r="Q2779" s="111"/>
      <c r="R2779" s="111"/>
      <c r="S2779" s="111"/>
      <c r="T2779" s="1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1"/>
      <c r="AL2779" s="11"/>
    </row>
    <row r="2780" spans="1:38" ht="15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O2780" s="112"/>
      <c r="P2780" s="111"/>
      <c r="Q2780" s="111"/>
      <c r="R2780" s="111"/>
      <c r="S2780" s="111"/>
      <c r="T2780" s="1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1"/>
      <c r="AL2780" s="11"/>
    </row>
    <row r="2781" spans="1:38" ht="15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O2781" s="112"/>
      <c r="P2781" s="111"/>
      <c r="Q2781" s="111"/>
      <c r="R2781" s="111"/>
      <c r="S2781" s="111"/>
      <c r="T2781" s="1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1"/>
      <c r="AL2781" s="11"/>
    </row>
    <row r="2782" spans="1:38" ht="15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O2782" s="112"/>
      <c r="P2782" s="111"/>
      <c r="Q2782" s="111"/>
      <c r="R2782" s="111"/>
      <c r="S2782" s="111"/>
      <c r="T2782" s="1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11"/>
    </row>
    <row r="2783" spans="1:38" ht="15">
      <c r="A2783" s="11"/>
      <c r="B2783" s="11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O2783" s="112"/>
      <c r="P2783" s="111"/>
      <c r="Q2783" s="111"/>
      <c r="R2783" s="111"/>
      <c r="S2783" s="111"/>
      <c r="T2783" s="1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1"/>
      <c r="AL2783" s="11"/>
    </row>
    <row r="2784" spans="1:38" ht="15">
      <c r="A2784" s="11"/>
      <c r="B2784" s="11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O2784" s="112"/>
      <c r="P2784" s="111"/>
      <c r="Q2784" s="111"/>
      <c r="R2784" s="111"/>
      <c r="S2784" s="111"/>
      <c r="T2784" s="1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1"/>
      <c r="AL2784" s="11"/>
    </row>
    <row r="2785" spans="1:38" ht="15">
      <c r="A2785" s="11"/>
      <c r="B2785" s="11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O2785" s="112"/>
      <c r="P2785" s="111"/>
      <c r="Q2785" s="111"/>
      <c r="R2785" s="111"/>
      <c r="S2785" s="111"/>
      <c r="T2785" s="1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1"/>
      <c r="AH2785" s="11"/>
      <c r="AI2785" s="11"/>
      <c r="AJ2785" s="11"/>
      <c r="AK2785" s="11"/>
      <c r="AL2785" s="11"/>
    </row>
    <row r="2786" spans="1:38" ht="15">
      <c r="A2786" s="11"/>
      <c r="B2786" s="11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O2786" s="112"/>
      <c r="P2786" s="111"/>
      <c r="Q2786" s="111"/>
      <c r="R2786" s="111"/>
      <c r="S2786" s="111"/>
      <c r="T2786" s="1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  <c r="AF2786" s="11"/>
      <c r="AG2786" s="11"/>
      <c r="AH2786" s="11"/>
      <c r="AI2786" s="11"/>
      <c r="AJ2786" s="11"/>
      <c r="AK2786" s="11"/>
      <c r="AL2786" s="11"/>
    </row>
    <row r="2787" spans="1:38" ht="15">
      <c r="A2787" s="11"/>
      <c r="B2787" s="11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O2787" s="112"/>
      <c r="P2787" s="111"/>
      <c r="Q2787" s="111"/>
      <c r="R2787" s="111"/>
      <c r="S2787" s="111"/>
      <c r="T2787" s="1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1"/>
      <c r="AL2787" s="11"/>
    </row>
    <row r="2788" spans="1:38" ht="15">
      <c r="A2788" s="11"/>
      <c r="B2788" s="11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O2788" s="112"/>
      <c r="P2788" s="111"/>
      <c r="Q2788" s="111"/>
      <c r="R2788" s="111"/>
      <c r="S2788" s="111"/>
      <c r="T2788" s="1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1"/>
      <c r="AL2788" s="11"/>
    </row>
    <row r="2789" spans="1:38" ht="15">
      <c r="A2789" s="11"/>
      <c r="B2789" s="11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O2789" s="112"/>
      <c r="P2789" s="111"/>
      <c r="Q2789" s="111"/>
      <c r="R2789" s="111"/>
      <c r="S2789" s="111"/>
      <c r="T2789" s="1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11"/>
    </row>
    <row r="2790" spans="1:38" ht="15">
      <c r="A2790" s="11"/>
      <c r="B2790" s="11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O2790" s="112"/>
      <c r="P2790" s="111"/>
      <c r="Q2790" s="111"/>
      <c r="R2790" s="111"/>
      <c r="S2790" s="111"/>
      <c r="T2790" s="1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  <c r="AF2790" s="11"/>
      <c r="AG2790" s="11"/>
      <c r="AH2790" s="11"/>
      <c r="AI2790" s="11"/>
      <c r="AJ2790" s="11"/>
      <c r="AK2790" s="11"/>
      <c r="AL2790" s="11"/>
    </row>
    <row r="2791" spans="1:38" ht="15">
      <c r="A2791" s="11"/>
      <c r="B2791" s="11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O2791" s="112"/>
      <c r="P2791" s="111"/>
      <c r="Q2791" s="111"/>
      <c r="R2791" s="111"/>
      <c r="S2791" s="111"/>
      <c r="T2791" s="1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11"/>
    </row>
    <row r="2792" spans="1:38" ht="15">
      <c r="A2792" s="11"/>
      <c r="B2792" s="11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O2792" s="112"/>
      <c r="P2792" s="111"/>
      <c r="Q2792" s="111"/>
      <c r="R2792" s="111"/>
      <c r="S2792" s="111"/>
      <c r="T2792" s="1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1"/>
      <c r="AL2792" s="11"/>
    </row>
    <row r="2793" spans="1:38" ht="15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O2793" s="112"/>
      <c r="P2793" s="111"/>
      <c r="Q2793" s="111"/>
      <c r="R2793" s="111"/>
      <c r="S2793" s="111"/>
      <c r="T2793" s="1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11"/>
    </row>
    <row r="2794" spans="1:38" ht="15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O2794" s="112"/>
      <c r="P2794" s="111"/>
      <c r="Q2794" s="111"/>
      <c r="R2794" s="111"/>
      <c r="S2794" s="111"/>
      <c r="T2794" s="1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1"/>
      <c r="AL2794" s="11"/>
    </row>
    <row r="2795" spans="1:38" ht="15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O2795" s="112"/>
      <c r="P2795" s="111"/>
      <c r="Q2795" s="111"/>
      <c r="R2795" s="111"/>
      <c r="S2795" s="111"/>
      <c r="T2795" s="1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1"/>
      <c r="AL2795" s="11"/>
    </row>
    <row r="2796" spans="1:38" ht="15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O2796" s="112"/>
      <c r="P2796" s="111"/>
      <c r="Q2796" s="111"/>
      <c r="R2796" s="111"/>
      <c r="S2796" s="111"/>
      <c r="T2796" s="1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11"/>
    </row>
    <row r="2797" spans="1:38" ht="15">
      <c r="A2797" s="11"/>
      <c r="B2797" s="11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O2797" s="112"/>
      <c r="P2797" s="111"/>
      <c r="Q2797" s="111"/>
      <c r="R2797" s="111"/>
      <c r="S2797" s="111"/>
      <c r="T2797" s="1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1"/>
      <c r="AL2797" s="11"/>
    </row>
    <row r="2798" spans="1:38" ht="15">
      <c r="A2798" s="11"/>
      <c r="B2798" s="11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O2798" s="112"/>
      <c r="P2798" s="111"/>
      <c r="Q2798" s="111"/>
      <c r="R2798" s="111"/>
      <c r="S2798" s="111"/>
      <c r="T2798" s="1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11"/>
    </row>
    <row r="2799" spans="1:38" ht="15">
      <c r="A2799" s="11"/>
      <c r="B2799" s="11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O2799" s="112"/>
      <c r="P2799" s="111"/>
      <c r="Q2799" s="111"/>
      <c r="R2799" s="111"/>
      <c r="S2799" s="111"/>
      <c r="T2799" s="1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1"/>
      <c r="AL2799" s="11"/>
    </row>
    <row r="2800" spans="1:38" ht="15">
      <c r="A2800" s="11"/>
      <c r="B2800" s="11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O2800" s="112"/>
      <c r="P2800" s="111"/>
      <c r="Q2800" s="111"/>
      <c r="R2800" s="111"/>
      <c r="S2800" s="111"/>
      <c r="T2800" s="1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1"/>
      <c r="AL2800" s="11"/>
    </row>
    <row r="2801" spans="1:38" ht="15">
      <c r="A2801" s="11"/>
      <c r="B2801" s="11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O2801" s="112"/>
      <c r="P2801" s="111"/>
      <c r="Q2801" s="111"/>
      <c r="R2801" s="111"/>
      <c r="S2801" s="111"/>
      <c r="T2801" s="1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1"/>
      <c r="AL2801" s="11"/>
    </row>
    <row r="2802" spans="1:38" ht="15">
      <c r="A2802" s="11"/>
      <c r="B2802" s="11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O2802" s="112"/>
      <c r="P2802" s="111"/>
      <c r="Q2802" s="111"/>
      <c r="R2802" s="111"/>
      <c r="S2802" s="111"/>
      <c r="T2802" s="1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11"/>
    </row>
    <row r="2803" spans="1:38" ht="15">
      <c r="A2803" s="11"/>
      <c r="B2803" s="11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O2803" s="112"/>
      <c r="P2803" s="111"/>
      <c r="Q2803" s="111"/>
      <c r="R2803" s="111"/>
      <c r="S2803" s="111"/>
      <c r="T2803" s="1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1"/>
      <c r="AL2803" s="11"/>
    </row>
    <row r="2804" spans="1:38" ht="15">
      <c r="A2804" s="11"/>
      <c r="B2804" s="11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O2804" s="112"/>
      <c r="P2804" s="111"/>
      <c r="Q2804" s="111"/>
      <c r="R2804" s="111"/>
      <c r="S2804" s="111"/>
      <c r="T2804" s="1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1"/>
      <c r="AL2804" s="11"/>
    </row>
    <row r="2805" spans="1:38" ht="15">
      <c r="A2805" s="11"/>
      <c r="B2805" s="11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O2805" s="112"/>
      <c r="P2805" s="111"/>
      <c r="Q2805" s="111"/>
      <c r="R2805" s="111"/>
      <c r="S2805" s="111"/>
      <c r="T2805" s="1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11"/>
    </row>
    <row r="2806" spans="1:38" ht="15">
      <c r="A2806" s="11"/>
      <c r="B2806" s="11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O2806" s="112"/>
      <c r="P2806" s="111"/>
      <c r="Q2806" s="111"/>
      <c r="R2806" s="111"/>
      <c r="S2806" s="111"/>
      <c r="T2806" s="1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1"/>
      <c r="AL2806" s="11"/>
    </row>
    <row r="2807" spans="1:38" ht="15">
      <c r="A2807" s="11"/>
      <c r="B2807" s="11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O2807" s="112"/>
      <c r="P2807" s="111"/>
      <c r="Q2807" s="111"/>
      <c r="R2807" s="111"/>
      <c r="S2807" s="111"/>
      <c r="T2807" s="1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</row>
    <row r="2808" spans="1:38" ht="15">
      <c r="A2808" s="11"/>
      <c r="B2808" s="11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O2808" s="112"/>
      <c r="P2808" s="111"/>
      <c r="Q2808" s="111"/>
      <c r="R2808" s="111"/>
      <c r="S2808" s="111"/>
      <c r="T2808" s="1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</row>
    <row r="2809" spans="1:38" ht="15">
      <c r="A2809" s="11"/>
      <c r="B2809" s="11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O2809" s="112"/>
      <c r="P2809" s="111"/>
      <c r="Q2809" s="111"/>
      <c r="R2809" s="111"/>
      <c r="S2809" s="111"/>
      <c r="T2809" s="1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</row>
    <row r="2810" spans="1:38" ht="15">
      <c r="A2810" s="11"/>
      <c r="B2810" s="11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O2810" s="112"/>
      <c r="P2810" s="111"/>
      <c r="Q2810" s="111"/>
      <c r="R2810" s="111"/>
      <c r="S2810" s="111"/>
      <c r="T2810" s="1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/>
      <c r="AL2810" s="11"/>
    </row>
    <row r="2811" spans="1:38" ht="15">
      <c r="A2811" s="11"/>
      <c r="B2811" s="11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O2811" s="112"/>
      <c r="P2811" s="111"/>
      <c r="Q2811" s="111"/>
      <c r="R2811" s="111"/>
      <c r="S2811" s="111"/>
      <c r="T2811" s="1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</row>
    <row r="2812" spans="1:38" ht="15">
      <c r="A2812" s="11"/>
      <c r="B2812" s="11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O2812" s="112"/>
      <c r="P2812" s="111"/>
      <c r="Q2812" s="111"/>
      <c r="R2812" s="111"/>
      <c r="S2812" s="111"/>
      <c r="T2812" s="1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</row>
    <row r="2813" spans="1:38" ht="15">
      <c r="A2813" s="11"/>
      <c r="B2813" s="11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O2813" s="112"/>
      <c r="P2813" s="111"/>
      <c r="Q2813" s="111"/>
      <c r="R2813" s="111"/>
      <c r="S2813" s="111"/>
      <c r="T2813" s="111"/>
      <c r="U2813" s="11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</row>
    <row r="2814" spans="1:38" ht="15">
      <c r="A2814" s="11"/>
      <c r="B2814" s="11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O2814" s="112"/>
      <c r="P2814" s="111"/>
      <c r="Q2814" s="111"/>
      <c r="R2814" s="111"/>
      <c r="S2814" s="111"/>
      <c r="T2814" s="1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</row>
    <row r="2815" spans="1:38" ht="15">
      <c r="A2815" s="11"/>
      <c r="B2815" s="11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O2815" s="112"/>
      <c r="P2815" s="111"/>
      <c r="Q2815" s="111"/>
      <c r="R2815" s="111"/>
      <c r="S2815" s="111"/>
      <c r="T2815" s="1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</row>
    <row r="2816" spans="1:38" ht="15">
      <c r="A2816" s="11"/>
      <c r="B2816" s="11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O2816" s="112"/>
      <c r="P2816" s="111"/>
      <c r="Q2816" s="111"/>
      <c r="R2816" s="111"/>
      <c r="S2816" s="111"/>
      <c r="T2816" s="1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</row>
    <row r="2817" spans="1:38" ht="15">
      <c r="A2817" s="11"/>
      <c r="B2817" s="11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O2817" s="112"/>
      <c r="P2817" s="111"/>
      <c r="Q2817" s="111"/>
      <c r="R2817" s="111"/>
      <c r="S2817" s="111"/>
      <c r="T2817" s="1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</row>
    <row r="2818" spans="1:38" ht="15">
      <c r="A2818" s="11"/>
      <c r="B2818" s="11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O2818" s="112"/>
      <c r="P2818" s="111"/>
      <c r="Q2818" s="111"/>
      <c r="R2818" s="111"/>
      <c r="S2818" s="111"/>
      <c r="T2818" s="1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</row>
    <row r="2819" spans="1:38" ht="15">
      <c r="A2819" s="11"/>
      <c r="B2819" s="11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O2819" s="112"/>
      <c r="P2819" s="111"/>
      <c r="Q2819" s="111"/>
      <c r="R2819" s="111"/>
      <c r="S2819" s="111"/>
      <c r="T2819" s="1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</row>
    <row r="2820" spans="1:38" ht="15">
      <c r="A2820" s="11"/>
      <c r="B2820" s="11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O2820" s="112"/>
      <c r="P2820" s="111"/>
      <c r="Q2820" s="111"/>
      <c r="R2820" s="111"/>
      <c r="S2820" s="111"/>
      <c r="T2820" s="1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</row>
    <row r="2821" spans="1:38" ht="15">
      <c r="A2821" s="11"/>
      <c r="B2821" s="11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O2821" s="112"/>
      <c r="P2821" s="111"/>
      <c r="Q2821" s="111"/>
      <c r="R2821" s="111"/>
      <c r="S2821" s="111"/>
      <c r="T2821" s="1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/>
      <c r="AL2821" s="11"/>
    </row>
    <row r="2822" spans="1:38" ht="15">
      <c r="A2822" s="11"/>
      <c r="B2822" s="11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O2822" s="112"/>
      <c r="P2822" s="111"/>
      <c r="Q2822" s="111"/>
      <c r="R2822" s="111"/>
      <c r="S2822" s="111"/>
      <c r="T2822" s="1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</row>
    <row r="2823" spans="1:38" ht="15">
      <c r="A2823" s="11"/>
      <c r="B2823" s="11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O2823" s="112"/>
      <c r="P2823" s="111"/>
      <c r="Q2823" s="111"/>
      <c r="R2823" s="111"/>
      <c r="S2823" s="111"/>
      <c r="T2823" s="1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</row>
    <row r="2824" spans="1:38" ht="15">
      <c r="A2824" s="11"/>
      <c r="B2824" s="11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O2824" s="112"/>
      <c r="P2824" s="111"/>
      <c r="Q2824" s="111"/>
      <c r="R2824" s="111"/>
      <c r="S2824" s="111"/>
      <c r="T2824" s="1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</row>
    <row r="2825" spans="1:38" ht="15">
      <c r="A2825" s="11"/>
      <c r="B2825" s="11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O2825" s="112"/>
      <c r="P2825" s="111"/>
      <c r="Q2825" s="111"/>
      <c r="R2825" s="111"/>
      <c r="S2825" s="111"/>
      <c r="T2825" s="1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</row>
    <row r="2826" spans="1:38" ht="15">
      <c r="A2826" s="11"/>
      <c r="B2826" s="11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O2826" s="112"/>
      <c r="P2826" s="111"/>
      <c r="Q2826" s="111"/>
      <c r="R2826" s="111"/>
      <c r="S2826" s="111"/>
      <c r="T2826" s="1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</row>
    <row r="2827" spans="1:38" ht="15">
      <c r="A2827" s="11"/>
      <c r="B2827" s="11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O2827" s="112"/>
      <c r="P2827" s="111"/>
      <c r="Q2827" s="111"/>
      <c r="R2827" s="111"/>
      <c r="S2827" s="111"/>
      <c r="T2827" s="1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</row>
    <row r="2828" spans="1:38" ht="15">
      <c r="A2828" s="11"/>
      <c r="B2828" s="11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O2828" s="112"/>
      <c r="P2828" s="111"/>
      <c r="Q2828" s="111"/>
      <c r="R2828" s="111"/>
      <c r="S2828" s="111"/>
      <c r="T2828" s="1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</row>
    <row r="2829" spans="1:38" ht="15">
      <c r="A2829" s="11"/>
      <c r="B2829" s="11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O2829" s="112"/>
      <c r="P2829" s="111"/>
      <c r="Q2829" s="111"/>
      <c r="R2829" s="111"/>
      <c r="S2829" s="111"/>
      <c r="T2829" s="1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</row>
    <row r="2830" spans="1:38" ht="15">
      <c r="A2830" s="11"/>
      <c r="B2830" s="11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O2830" s="112"/>
      <c r="P2830" s="111"/>
      <c r="Q2830" s="111"/>
      <c r="R2830" s="111"/>
      <c r="S2830" s="111"/>
      <c r="T2830" s="1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</row>
    <row r="2831" spans="1:38" ht="15">
      <c r="A2831" s="11"/>
      <c r="B2831" s="11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O2831" s="112"/>
      <c r="P2831" s="111"/>
      <c r="Q2831" s="111"/>
      <c r="R2831" s="111"/>
      <c r="S2831" s="111"/>
      <c r="T2831" s="1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</row>
    <row r="2832" spans="1:38" ht="15">
      <c r="A2832" s="11"/>
      <c r="B2832" s="11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O2832" s="112"/>
      <c r="P2832" s="111"/>
      <c r="Q2832" s="111"/>
      <c r="R2832" s="111"/>
      <c r="S2832" s="111"/>
      <c r="T2832" s="1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</row>
    <row r="2833" spans="1:38" ht="15">
      <c r="A2833" s="11"/>
      <c r="B2833" s="11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O2833" s="112"/>
      <c r="P2833" s="111"/>
      <c r="Q2833" s="111"/>
      <c r="R2833" s="111"/>
      <c r="S2833" s="111"/>
      <c r="T2833" s="1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</row>
    <row r="2834" spans="1:38" ht="15">
      <c r="A2834" s="11"/>
      <c r="B2834" s="11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O2834" s="112"/>
      <c r="P2834" s="111"/>
      <c r="Q2834" s="111"/>
      <c r="R2834" s="111"/>
      <c r="S2834" s="111"/>
      <c r="T2834" s="1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</row>
    <row r="2835" spans="1:38" ht="15">
      <c r="A2835" s="11"/>
      <c r="B2835" s="11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O2835" s="112"/>
      <c r="P2835" s="111"/>
      <c r="Q2835" s="111"/>
      <c r="R2835" s="111"/>
      <c r="S2835" s="111"/>
      <c r="T2835" s="1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</row>
    <row r="2836" spans="1:38" ht="15">
      <c r="A2836" s="11"/>
      <c r="B2836" s="11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O2836" s="112"/>
      <c r="P2836" s="111"/>
      <c r="Q2836" s="111"/>
      <c r="R2836" s="111"/>
      <c r="S2836" s="111"/>
      <c r="T2836" s="1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</row>
    <row r="2837" spans="1:38" ht="15">
      <c r="A2837" s="11"/>
      <c r="B2837" s="11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O2837" s="112"/>
      <c r="P2837" s="111"/>
      <c r="Q2837" s="111"/>
      <c r="R2837" s="111"/>
      <c r="S2837" s="111"/>
      <c r="T2837" s="1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</row>
    <row r="2838" spans="1:38" ht="15">
      <c r="A2838" s="11"/>
      <c r="B2838" s="11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O2838" s="112"/>
      <c r="P2838" s="111"/>
      <c r="Q2838" s="111"/>
      <c r="R2838" s="111"/>
      <c r="S2838" s="111"/>
      <c r="T2838" s="1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</row>
    <row r="2839" spans="1:38" ht="15">
      <c r="A2839" s="11"/>
      <c r="B2839" s="11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O2839" s="112"/>
      <c r="P2839" s="111"/>
      <c r="Q2839" s="111"/>
      <c r="R2839" s="111"/>
      <c r="S2839" s="111"/>
      <c r="T2839" s="1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</row>
    <row r="2840" spans="1:38" ht="15">
      <c r="A2840" s="11"/>
      <c r="B2840" s="11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O2840" s="112"/>
      <c r="P2840" s="111"/>
      <c r="Q2840" s="111"/>
      <c r="R2840" s="111"/>
      <c r="S2840" s="111"/>
      <c r="T2840" s="1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</row>
    <row r="2841" spans="1:38" ht="15">
      <c r="A2841" s="11"/>
      <c r="B2841" s="11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O2841" s="112"/>
      <c r="P2841" s="111"/>
      <c r="Q2841" s="111"/>
      <c r="R2841" s="111"/>
      <c r="S2841" s="111"/>
      <c r="T2841" s="1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</row>
    <row r="2842" spans="1:38" ht="15">
      <c r="A2842" s="11"/>
      <c r="B2842" s="11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O2842" s="112"/>
      <c r="P2842" s="111"/>
      <c r="Q2842" s="111"/>
      <c r="R2842" s="111"/>
      <c r="S2842" s="111"/>
      <c r="T2842" s="1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</row>
    <row r="2843" spans="1:38" ht="15">
      <c r="A2843" s="11"/>
      <c r="B2843" s="11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O2843" s="112"/>
      <c r="P2843" s="111"/>
      <c r="Q2843" s="111"/>
      <c r="R2843" s="111"/>
      <c r="S2843" s="111"/>
      <c r="T2843" s="1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</row>
    <row r="2844" spans="1:38" ht="15">
      <c r="A2844" s="11"/>
      <c r="B2844" s="11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O2844" s="112"/>
      <c r="P2844" s="111"/>
      <c r="Q2844" s="111"/>
      <c r="R2844" s="111"/>
      <c r="S2844" s="111"/>
      <c r="T2844" s="1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</row>
    <row r="2845" spans="1:38" ht="15">
      <c r="A2845" s="11"/>
      <c r="B2845" s="11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O2845" s="112"/>
      <c r="P2845" s="111"/>
      <c r="Q2845" s="111"/>
      <c r="R2845" s="111"/>
      <c r="S2845" s="111"/>
      <c r="T2845" s="1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</row>
    <row r="2846" spans="1:38" ht="15">
      <c r="A2846" s="11"/>
      <c r="B2846" s="11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O2846" s="112"/>
      <c r="P2846" s="111"/>
      <c r="Q2846" s="111"/>
      <c r="R2846" s="111"/>
      <c r="S2846" s="111"/>
      <c r="T2846" s="1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</row>
    <row r="2847" spans="1:38" ht="15">
      <c r="A2847" s="11"/>
      <c r="B2847" s="11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O2847" s="112"/>
      <c r="P2847" s="111"/>
      <c r="Q2847" s="111"/>
      <c r="R2847" s="111"/>
      <c r="S2847" s="111"/>
      <c r="T2847" s="1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</row>
    <row r="2848" spans="1:38" ht="15">
      <c r="A2848" s="11"/>
      <c r="B2848" s="11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O2848" s="112"/>
      <c r="P2848" s="111"/>
      <c r="Q2848" s="111"/>
      <c r="R2848" s="111"/>
      <c r="S2848" s="111"/>
      <c r="T2848" s="1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</row>
    <row r="2849" spans="1:38" ht="15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O2849" s="112"/>
      <c r="P2849" s="111"/>
      <c r="Q2849" s="111"/>
      <c r="R2849" s="111"/>
      <c r="S2849" s="111"/>
      <c r="T2849" s="1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</row>
    <row r="2850" spans="1:38" ht="15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O2850" s="112"/>
      <c r="P2850" s="111"/>
      <c r="Q2850" s="111"/>
      <c r="R2850" s="111"/>
      <c r="S2850" s="111"/>
      <c r="T2850" s="1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</row>
    <row r="2851" spans="1:38" ht="15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O2851" s="112"/>
      <c r="P2851" s="111"/>
      <c r="Q2851" s="111"/>
      <c r="R2851" s="111"/>
      <c r="S2851" s="111"/>
      <c r="T2851" s="1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</row>
    <row r="2852" spans="1:38" ht="15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O2852" s="112"/>
      <c r="P2852" s="111"/>
      <c r="Q2852" s="111"/>
      <c r="R2852" s="111"/>
      <c r="S2852" s="111"/>
      <c r="T2852" s="1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</row>
    <row r="2853" spans="1:38" ht="15">
      <c r="A2853" s="11"/>
      <c r="B2853" s="11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O2853" s="112"/>
      <c r="P2853" s="111"/>
      <c r="Q2853" s="111"/>
      <c r="R2853" s="111"/>
      <c r="S2853" s="111"/>
      <c r="T2853" s="1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</row>
    <row r="2854" spans="1:38" ht="15">
      <c r="A2854" s="11"/>
      <c r="B2854" s="11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O2854" s="112"/>
      <c r="P2854" s="111"/>
      <c r="Q2854" s="111"/>
      <c r="R2854" s="111"/>
      <c r="S2854" s="111"/>
      <c r="T2854" s="1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</row>
    <row r="2855" spans="1:38" ht="15">
      <c r="A2855" s="11"/>
      <c r="B2855" s="11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O2855" s="112"/>
      <c r="P2855" s="111"/>
      <c r="Q2855" s="111"/>
      <c r="R2855" s="111"/>
      <c r="S2855" s="111"/>
      <c r="T2855" s="1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</row>
    <row r="2856" spans="1:38" ht="15">
      <c r="A2856" s="11"/>
      <c r="B2856" s="11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O2856" s="112"/>
      <c r="P2856" s="111"/>
      <c r="Q2856" s="111"/>
      <c r="R2856" s="111"/>
      <c r="S2856" s="111"/>
      <c r="T2856" s="1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</row>
    <row r="2857" spans="1:38" ht="15">
      <c r="A2857" s="11"/>
      <c r="B2857" s="11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O2857" s="112"/>
      <c r="P2857" s="111"/>
      <c r="Q2857" s="111"/>
      <c r="R2857" s="111"/>
      <c r="S2857" s="111"/>
      <c r="T2857" s="1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</row>
    <row r="2858" spans="1:38" ht="15">
      <c r="A2858" s="11"/>
      <c r="B2858" s="11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O2858" s="112"/>
      <c r="P2858" s="111"/>
      <c r="Q2858" s="111"/>
      <c r="R2858" s="111"/>
      <c r="S2858" s="111"/>
      <c r="T2858" s="1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</row>
    <row r="2859" spans="1:38" ht="15">
      <c r="A2859" s="11"/>
      <c r="B2859" s="11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O2859" s="112"/>
      <c r="P2859" s="111"/>
      <c r="Q2859" s="111"/>
      <c r="R2859" s="111"/>
      <c r="S2859" s="111"/>
      <c r="T2859" s="1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</row>
    <row r="2860" spans="1:38" ht="15">
      <c r="A2860" s="11"/>
      <c r="B2860" s="11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O2860" s="112"/>
      <c r="P2860" s="111"/>
      <c r="Q2860" s="111"/>
      <c r="R2860" s="111"/>
      <c r="S2860" s="111"/>
      <c r="T2860" s="1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</row>
    <row r="2861" spans="1:38" ht="15">
      <c r="A2861" s="11"/>
      <c r="B2861" s="11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O2861" s="112"/>
      <c r="P2861" s="111"/>
      <c r="Q2861" s="111"/>
      <c r="R2861" s="111"/>
      <c r="S2861" s="111"/>
      <c r="T2861" s="1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</row>
    <row r="2862" spans="1:38" ht="15">
      <c r="A2862" s="11"/>
      <c r="B2862" s="11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O2862" s="112"/>
      <c r="P2862" s="111"/>
      <c r="Q2862" s="111"/>
      <c r="R2862" s="111"/>
      <c r="S2862" s="111"/>
      <c r="T2862" s="1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</row>
    <row r="2863" spans="1:38" ht="15">
      <c r="A2863" s="11"/>
      <c r="B2863" s="11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O2863" s="112"/>
      <c r="P2863" s="111"/>
      <c r="Q2863" s="111"/>
      <c r="R2863" s="111"/>
      <c r="S2863" s="111"/>
      <c r="T2863" s="1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</row>
    <row r="2864" spans="1:38" ht="15">
      <c r="A2864" s="11"/>
      <c r="B2864" s="11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O2864" s="112"/>
      <c r="P2864" s="111"/>
      <c r="Q2864" s="111"/>
      <c r="R2864" s="111"/>
      <c r="S2864" s="111"/>
      <c r="T2864" s="1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</row>
    <row r="2865" spans="1:38" ht="15">
      <c r="A2865" s="11"/>
      <c r="B2865" s="11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O2865" s="112"/>
      <c r="P2865" s="111"/>
      <c r="Q2865" s="111"/>
      <c r="R2865" s="111"/>
      <c r="S2865" s="111"/>
      <c r="T2865" s="1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</row>
    <row r="2866" spans="1:38" ht="15">
      <c r="A2866" s="11"/>
      <c r="B2866" s="11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O2866" s="112"/>
      <c r="P2866" s="111"/>
      <c r="Q2866" s="111"/>
      <c r="R2866" s="111"/>
      <c r="S2866" s="111"/>
      <c r="T2866" s="1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</row>
    <row r="2867" spans="1:38" ht="15">
      <c r="A2867" s="11"/>
      <c r="B2867" s="11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O2867" s="112"/>
      <c r="P2867" s="111"/>
      <c r="Q2867" s="111"/>
      <c r="R2867" s="111"/>
      <c r="S2867" s="111"/>
      <c r="T2867" s="1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</row>
    <row r="2868" spans="1:38" ht="15">
      <c r="A2868" s="11"/>
      <c r="B2868" s="11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O2868" s="112"/>
      <c r="P2868" s="111"/>
      <c r="Q2868" s="111"/>
      <c r="R2868" s="111"/>
      <c r="S2868" s="111"/>
      <c r="T2868" s="1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</row>
    <row r="2869" spans="1:38" ht="15">
      <c r="A2869" s="11"/>
      <c r="B2869" s="11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O2869" s="112"/>
      <c r="P2869" s="111"/>
      <c r="Q2869" s="111"/>
      <c r="R2869" s="111"/>
      <c r="S2869" s="111"/>
      <c r="T2869" s="1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</row>
    <row r="2870" spans="1:38" ht="15">
      <c r="A2870" s="11"/>
      <c r="B2870" s="11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O2870" s="112"/>
      <c r="P2870" s="111"/>
      <c r="Q2870" s="111"/>
      <c r="R2870" s="111"/>
      <c r="S2870" s="111"/>
      <c r="T2870" s="1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</row>
    <row r="2871" spans="1:38" ht="15">
      <c r="A2871" s="11"/>
      <c r="B2871" s="11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O2871" s="112"/>
      <c r="P2871" s="111"/>
      <c r="Q2871" s="111"/>
      <c r="R2871" s="111"/>
      <c r="S2871" s="111"/>
      <c r="T2871" s="111"/>
      <c r="U2871" s="11"/>
      <c r="V2871" s="11"/>
      <c r="W2871" s="11"/>
      <c r="X2871" s="11"/>
      <c r="Y2871" s="11"/>
      <c r="Z2871" s="11"/>
      <c r="AA2871" s="11"/>
      <c r="AB2871" s="11"/>
      <c r="AC2871" s="11"/>
      <c r="AD2871" s="11"/>
      <c r="AE2871" s="11"/>
      <c r="AF2871" s="11"/>
      <c r="AG2871" s="11"/>
      <c r="AH2871" s="11"/>
      <c r="AI2871" s="11"/>
      <c r="AJ2871" s="11"/>
      <c r="AK2871" s="11"/>
      <c r="AL2871" s="11"/>
    </row>
    <row r="2872" spans="1:38" ht="15">
      <c r="A2872" s="11"/>
      <c r="B2872" s="11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O2872" s="112"/>
      <c r="P2872" s="111"/>
      <c r="Q2872" s="111"/>
      <c r="R2872" s="111"/>
      <c r="S2872" s="111"/>
      <c r="T2872" s="111"/>
      <c r="U2872" s="11"/>
      <c r="V2872" s="11"/>
      <c r="W2872" s="11"/>
      <c r="X2872" s="11"/>
      <c r="Y2872" s="11"/>
      <c r="Z2872" s="11"/>
      <c r="AA2872" s="11"/>
      <c r="AB2872" s="11"/>
      <c r="AC2872" s="11"/>
      <c r="AD2872" s="11"/>
      <c r="AE2872" s="11"/>
      <c r="AF2872" s="11"/>
      <c r="AG2872" s="11"/>
      <c r="AH2872" s="11"/>
      <c r="AI2872" s="11"/>
      <c r="AJ2872" s="11"/>
      <c r="AK2872" s="11"/>
      <c r="AL2872" s="11"/>
    </row>
    <row r="2873" spans="1:38" ht="15">
      <c r="A2873" s="11"/>
      <c r="B2873" s="11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O2873" s="112"/>
      <c r="P2873" s="111"/>
      <c r="Q2873" s="111"/>
      <c r="R2873" s="111"/>
      <c r="S2873" s="111"/>
      <c r="T2873" s="111"/>
      <c r="U2873" s="11"/>
      <c r="V2873" s="11"/>
      <c r="W2873" s="11"/>
      <c r="X2873" s="11"/>
      <c r="Y2873" s="11"/>
      <c r="Z2873" s="11"/>
      <c r="AA2873" s="11"/>
      <c r="AB2873" s="11"/>
      <c r="AC2873" s="11"/>
      <c r="AD2873" s="11"/>
      <c r="AE2873" s="11"/>
      <c r="AF2873" s="11"/>
      <c r="AG2873" s="11"/>
      <c r="AH2873" s="11"/>
      <c r="AI2873" s="11"/>
      <c r="AJ2873" s="11"/>
      <c r="AK2873" s="11"/>
      <c r="AL2873" s="11"/>
    </row>
    <row r="2874" spans="1:38" ht="15">
      <c r="A2874" s="11"/>
      <c r="B2874" s="11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O2874" s="112"/>
      <c r="P2874" s="111"/>
      <c r="Q2874" s="111"/>
      <c r="R2874" s="111"/>
      <c r="S2874" s="111"/>
      <c r="T2874" s="111"/>
      <c r="U2874" s="11"/>
      <c r="V2874" s="11"/>
      <c r="W2874" s="11"/>
      <c r="X2874" s="11"/>
      <c r="Y2874" s="11"/>
      <c r="Z2874" s="11"/>
      <c r="AA2874" s="11"/>
      <c r="AB2874" s="11"/>
      <c r="AC2874" s="11"/>
      <c r="AD2874" s="11"/>
      <c r="AE2874" s="11"/>
      <c r="AF2874" s="11"/>
      <c r="AG2874" s="11"/>
      <c r="AH2874" s="11"/>
      <c r="AI2874" s="11"/>
      <c r="AJ2874" s="11"/>
      <c r="AK2874" s="11"/>
      <c r="AL2874" s="11"/>
    </row>
    <row r="2875" spans="1:38" ht="15">
      <c r="A2875" s="11"/>
      <c r="B2875" s="11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O2875" s="112"/>
      <c r="P2875" s="111"/>
      <c r="Q2875" s="111"/>
      <c r="R2875" s="111"/>
      <c r="S2875" s="111"/>
      <c r="T2875" s="111"/>
      <c r="U2875" s="11"/>
      <c r="V2875" s="11"/>
      <c r="W2875" s="11"/>
      <c r="X2875" s="11"/>
      <c r="Y2875" s="11"/>
      <c r="Z2875" s="11"/>
      <c r="AA2875" s="11"/>
      <c r="AB2875" s="11"/>
      <c r="AC2875" s="11"/>
      <c r="AD2875" s="11"/>
      <c r="AE2875" s="11"/>
      <c r="AF2875" s="11"/>
      <c r="AG2875" s="11"/>
      <c r="AH2875" s="11"/>
      <c r="AI2875" s="11"/>
      <c r="AJ2875" s="11"/>
      <c r="AK2875" s="11"/>
      <c r="AL2875" s="11"/>
    </row>
    <row r="2876" spans="1:38" ht="15">
      <c r="A2876" s="11"/>
      <c r="B2876" s="11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O2876" s="112"/>
      <c r="P2876" s="111"/>
      <c r="Q2876" s="111"/>
      <c r="R2876" s="111"/>
      <c r="S2876" s="111"/>
      <c r="T2876" s="111"/>
      <c r="U2876" s="11"/>
      <c r="V2876" s="11"/>
      <c r="W2876" s="11"/>
      <c r="X2876" s="11"/>
      <c r="Y2876" s="11"/>
      <c r="Z2876" s="11"/>
      <c r="AA2876" s="11"/>
      <c r="AB2876" s="11"/>
      <c r="AC2876" s="11"/>
      <c r="AD2876" s="11"/>
      <c r="AE2876" s="11"/>
      <c r="AF2876" s="11"/>
      <c r="AG2876" s="11"/>
      <c r="AH2876" s="11"/>
      <c r="AI2876" s="11"/>
      <c r="AJ2876" s="11"/>
      <c r="AK2876" s="11"/>
      <c r="AL2876" s="11"/>
    </row>
    <row r="2877" spans="1:38" ht="15">
      <c r="A2877" s="11"/>
      <c r="B2877" s="11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O2877" s="112"/>
      <c r="P2877" s="111"/>
      <c r="Q2877" s="111"/>
      <c r="R2877" s="111"/>
      <c r="S2877" s="111"/>
      <c r="T2877" s="111"/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/>
      <c r="AF2877" s="11"/>
      <c r="AG2877" s="11"/>
      <c r="AH2877" s="11"/>
      <c r="AI2877" s="11"/>
      <c r="AJ2877" s="11"/>
      <c r="AK2877" s="11"/>
      <c r="AL2877" s="11"/>
    </row>
    <row r="2878" spans="1:38" ht="15">
      <c r="A2878" s="11"/>
      <c r="B2878" s="11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11"/>
      <c r="O2878" s="112"/>
      <c r="P2878" s="111"/>
      <c r="Q2878" s="111"/>
      <c r="R2878" s="111"/>
      <c r="S2878" s="111"/>
      <c r="T2878" s="111"/>
      <c r="U2878" s="11"/>
      <c r="V2878" s="11"/>
      <c r="W2878" s="11"/>
      <c r="X2878" s="11"/>
      <c r="Y2878" s="11"/>
      <c r="Z2878" s="11"/>
      <c r="AA2878" s="11"/>
      <c r="AB2878" s="11"/>
      <c r="AC2878" s="11"/>
      <c r="AD2878" s="11"/>
      <c r="AE2878" s="11"/>
      <c r="AF2878" s="11"/>
      <c r="AG2878" s="11"/>
      <c r="AH2878" s="11"/>
      <c r="AI2878" s="11"/>
      <c r="AJ2878" s="11"/>
      <c r="AK2878" s="11"/>
      <c r="AL2878" s="11"/>
    </row>
    <row r="2879" spans="1:38" ht="15">
      <c r="A2879" s="11"/>
      <c r="B2879" s="11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11"/>
      <c r="O2879" s="112"/>
      <c r="P2879" s="111"/>
      <c r="Q2879" s="111"/>
      <c r="R2879" s="111"/>
      <c r="S2879" s="111"/>
      <c r="T2879" s="111"/>
      <c r="U2879" s="11"/>
      <c r="V2879" s="11"/>
      <c r="W2879" s="11"/>
      <c r="X2879" s="11"/>
      <c r="Y2879" s="11"/>
      <c r="Z2879" s="11"/>
      <c r="AA2879" s="11"/>
      <c r="AB2879" s="11"/>
      <c r="AC2879" s="11"/>
      <c r="AD2879" s="11"/>
      <c r="AE2879" s="11"/>
      <c r="AF2879" s="11"/>
      <c r="AG2879" s="11"/>
      <c r="AH2879" s="11"/>
      <c r="AI2879" s="11"/>
      <c r="AJ2879" s="11"/>
      <c r="AK2879" s="11"/>
      <c r="AL2879" s="11"/>
    </row>
    <row r="2880" spans="1:38" ht="15">
      <c r="A2880" s="11"/>
      <c r="B2880" s="11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11"/>
      <c r="O2880" s="112"/>
      <c r="P2880" s="111"/>
      <c r="Q2880" s="111"/>
      <c r="R2880" s="111"/>
      <c r="S2880" s="111"/>
      <c r="T2880" s="111"/>
      <c r="U2880" s="11"/>
      <c r="V2880" s="11"/>
      <c r="W2880" s="11"/>
      <c r="X2880" s="11"/>
      <c r="Y2880" s="11"/>
      <c r="Z2880" s="11"/>
      <c r="AA2880" s="11"/>
      <c r="AB2880" s="11"/>
      <c r="AC2880" s="11"/>
      <c r="AD2880" s="11"/>
      <c r="AE2880" s="11"/>
      <c r="AF2880" s="11"/>
      <c r="AG2880" s="11"/>
      <c r="AH2880" s="11"/>
      <c r="AI2880" s="11"/>
      <c r="AJ2880" s="11"/>
      <c r="AK2880" s="11"/>
      <c r="AL2880" s="11"/>
    </row>
    <row r="2881" spans="1:38" ht="15">
      <c r="A2881" s="11"/>
      <c r="B2881" s="11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11"/>
      <c r="O2881" s="112"/>
      <c r="P2881" s="111"/>
      <c r="Q2881" s="111"/>
      <c r="R2881" s="111"/>
      <c r="S2881" s="111"/>
      <c r="T2881" s="111"/>
      <c r="U2881" s="11"/>
      <c r="V2881" s="11"/>
      <c r="W2881" s="11"/>
      <c r="X2881" s="11"/>
      <c r="Y2881" s="11"/>
      <c r="Z2881" s="11"/>
      <c r="AA2881" s="11"/>
      <c r="AB2881" s="11"/>
      <c r="AC2881" s="11"/>
      <c r="AD2881" s="11"/>
      <c r="AE2881" s="11"/>
      <c r="AF2881" s="11"/>
      <c r="AG2881" s="11"/>
      <c r="AH2881" s="11"/>
      <c r="AI2881" s="11"/>
      <c r="AJ2881" s="11"/>
      <c r="AK2881" s="11"/>
      <c r="AL2881" s="11"/>
    </row>
    <row r="2882" spans="1:38" ht="15">
      <c r="A2882" s="11"/>
      <c r="B2882" s="11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11"/>
      <c r="O2882" s="112"/>
      <c r="P2882" s="111"/>
      <c r="Q2882" s="111"/>
      <c r="R2882" s="111"/>
      <c r="S2882" s="111"/>
      <c r="T2882" s="111"/>
      <c r="U2882" s="11"/>
      <c r="V2882" s="11"/>
      <c r="W2882" s="11"/>
      <c r="X2882" s="11"/>
      <c r="Y2882" s="11"/>
      <c r="Z2882" s="11"/>
      <c r="AA2882" s="11"/>
      <c r="AB2882" s="11"/>
      <c r="AC2882" s="11"/>
      <c r="AD2882" s="11"/>
      <c r="AE2882" s="11"/>
      <c r="AF2882" s="11"/>
      <c r="AG2882" s="11"/>
      <c r="AH2882" s="11"/>
      <c r="AI2882" s="11"/>
      <c r="AJ2882" s="11"/>
      <c r="AK2882" s="11"/>
      <c r="AL2882" s="11"/>
    </row>
    <row r="2883" spans="1:38" ht="15">
      <c r="A2883" s="11"/>
      <c r="B2883" s="11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11"/>
      <c r="O2883" s="112"/>
      <c r="P2883" s="111"/>
      <c r="Q2883" s="111"/>
      <c r="R2883" s="111"/>
      <c r="S2883" s="111"/>
      <c r="T2883" s="111"/>
      <c r="U2883" s="11"/>
      <c r="V2883" s="11"/>
      <c r="W2883" s="11"/>
      <c r="X2883" s="11"/>
      <c r="Y2883" s="11"/>
      <c r="Z2883" s="11"/>
      <c r="AA2883" s="11"/>
      <c r="AB2883" s="11"/>
      <c r="AC2883" s="11"/>
      <c r="AD2883" s="11"/>
      <c r="AE2883" s="11"/>
      <c r="AF2883" s="11"/>
      <c r="AG2883" s="11"/>
      <c r="AH2883" s="11"/>
      <c r="AI2883" s="11"/>
      <c r="AJ2883" s="11"/>
      <c r="AK2883" s="11"/>
      <c r="AL2883" s="11"/>
    </row>
    <row r="2884" spans="1:38" ht="15">
      <c r="A2884" s="11"/>
      <c r="B2884" s="11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11"/>
      <c r="O2884" s="112"/>
      <c r="P2884" s="111"/>
      <c r="Q2884" s="111"/>
      <c r="R2884" s="111"/>
      <c r="S2884" s="111"/>
      <c r="T2884" s="111"/>
      <c r="U2884" s="11"/>
      <c r="V2884" s="11"/>
      <c r="W2884" s="11"/>
      <c r="X2884" s="11"/>
      <c r="Y2884" s="11"/>
      <c r="Z2884" s="11"/>
      <c r="AA2884" s="11"/>
      <c r="AB2884" s="11"/>
      <c r="AC2884" s="11"/>
      <c r="AD2884" s="11"/>
      <c r="AE2884" s="11"/>
      <c r="AF2884" s="11"/>
      <c r="AG2884" s="11"/>
      <c r="AH2884" s="11"/>
      <c r="AI2884" s="11"/>
      <c r="AJ2884" s="11"/>
      <c r="AK2884" s="11"/>
      <c r="AL2884" s="11"/>
    </row>
    <row r="2885" spans="1:38" ht="15">
      <c r="A2885" s="11"/>
      <c r="B2885" s="11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11"/>
      <c r="O2885" s="112"/>
      <c r="P2885" s="111"/>
      <c r="Q2885" s="111"/>
      <c r="R2885" s="111"/>
      <c r="S2885" s="111"/>
      <c r="T2885" s="111"/>
      <c r="U2885" s="11"/>
      <c r="V2885" s="11"/>
      <c r="W2885" s="11"/>
      <c r="X2885" s="11"/>
      <c r="Y2885" s="11"/>
      <c r="Z2885" s="11"/>
      <c r="AA2885" s="11"/>
      <c r="AB2885" s="11"/>
      <c r="AC2885" s="11"/>
      <c r="AD2885" s="11"/>
      <c r="AE2885" s="11"/>
      <c r="AF2885" s="11"/>
      <c r="AG2885" s="11"/>
      <c r="AH2885" s="11"/>
      <c r="AI2885" s="11"/>
      <c r="AJ2885" s="11"/>
      <c r="AK2885" s="11"/>
      <c r="AL2885" s="11"/>
    </row>
    <row r="2886" spans="1:38" ht="15">
      <c r="A2886" s="11"/>
      <c r="B2886" s="11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11"/>
      <c r="O2886" s="112"/>
      <c r="P2886" s="111"/>
      <c r="Q2886" s="111"/>
      <c r="R2886" s="111"/>
      <c r="S2886" s="111"/>
      <c r="T2886" s="1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</row>
    <row r="2887" spans="1:38" ht="15">
      <c r="A2887" s="11"/>
      <c r="B2887" s="11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11"/>
      <c r="O2887" s="112"/>
      <c r="P2887" s="111"/>
      <c r="Q2887" s="111"/>
      <c r="R2887" s="111"/>
      <c r="S2887" s="111"/>
      <c r="T2887" s="1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</row>
    <row r="2888" spans="1:38" ht="15">
      <c r="A2888" s="11"/>
      <c r="B2888" s="11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11"/>
      <c r="O2888" s="112"/>
      <c r="P2888" s="111"/>
      <c r="Q2888" s="111"/>
      <c r="R2888" s="111"/>
      <c r="S2888" s="111"/>
      <c r="T2888" s="1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</row>
    <row r="2889" spans="1:38" ht="15">
      <c r="A2889" s="11"/>
      <c r="B2889" s="11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11"/>
      <c r="O2889" s="112"/>
      <c r="P2889" s="111"/>
      <c r="Q2889" s="111"/>
      <c r="R2889" s="111"/>
      <c r="S2889" s="111"/>
      <c r="T2889" s="1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</row>
    <row r="2890" spans="1:38" ht="15">
      <c r="A2890" s="11"/>
      <c r="B2890" s="11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11"/>
      <c r="O2890" s="112"/>
      <c r="P2890" s="111"/>
      <c r="Q2890" s="111"/>
      <c r="R2890" s="111"/>
      <c r="S2890" s="111"/>
      <c r="T2890" s="1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</row>
    <row r="2891" spans="1:38" ht="15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11"/>
      <c r="O2891" s="112"/>
      <c r="P2891" s="111"/>
      <c r="Q2891" s="111"/>
      <c r="R2891" s="111"/>
      <c r="S2891" s="111"/>
      <c r="T2891" s="1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</row>
    <row r="2892" spans="1:38" ht="15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11"/>
      <c r="O2892" s="112"/>
      <c r="P2892" s="111"/>
      <c r="Q2892" s="111"/>
      <c r="R2892" s="111"/>
      <c r="S2892" s="111"/>
      <c r="T2892" s="1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</row>
    <row r="2893" spans="1:38" ht="15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O2893" s="112"/>
      <c r="P2893" s="111"/>
      <c r="Q2893" s="111"/>
      <c r="R2893" s="111"/>
      <c r="S2893" s="111"/>
      <c r="T2893" s="1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</row>
    <row r="2894" spans="1:38" ht="15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11"/>
      <c r="O2894" s="112"/>
      <c r="P2894" s="111"/>
      <c r="Q2894" s="111"/>
      <c r="R2894" s="111"/>
      <c r="S2894" s="111"/>
      <c r="T2894" s="1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</row>
    <row r="2895" spans="1:38" ht="15">
      <c r="A2895" s="11"/>
      <c r="B2895" s="11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11"/>
      <c r="O2895" s="112"/>
      <c r="P2895" s="111"/>
      <c r="Q2895" s="111"/>
      <c r="R2895" s="111"/>
      <c r="S2895" s="111"/>
      <c r="T2895" s="1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</row>
    <row r="2896" spans="1:38" ht="15">
      <c r="A2896" s="11"/>
      <c r="B2896" s="11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11"/>
      <c r="O2896" s="112"/>
      <c r="P2896" s="111"/>
      <c r="Q2896" s="111"/>
      <c r="R2896" s="111"/>
      <c r="S2896" s="111"/>
      <c r="T2896" s="1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</row>
    <row r="2897" spans="1:38" ht="15">
      <c r="A2897" s="11"/>
      <c r="B2897" s="11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11"/>
      <c r="O2897" s="112"/>
      <c r="P2897" s="111"/>
      <c r="Q2897" s="111"/>
      <c r="R2897" s="111"/>
      <c r="S2897" s="111"/>
      <c r="T2897" s="1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</row>
    <row r="2898" spans="1:38" ht="15">
      <c r="A2898" s="11"/>
      <c r="B2898" s="11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11"/>
      <c r="O2898" s="112"/>
      <c r="P2898" s="111"/>
      <c r="Q2898" s="111"/>
      <c r="R2898" s="111"/>
      <c r="S2898" s="111"/>
      <c r="T2898" s="1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</row>
    <row r="2899" spans="1:38" ht="15">
      <c r="A2899" s="11"/>
      <c r="B2899" s="11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11"/>
      <c r="O2899" s="112"/>
      <c r="P2899" s="111"/>
      <c r="Q2899" s="111"/>
      <c r="R2899" s="111"/>
      <c r="S2899" s="111"/>
      <c r="T2899" s="1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</row>
    <row r="2900" spans="1:38" ht="15">
      <c r="A2900" s="11"/>
      <c r="B2900" s="11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11"/>
      <c r="O2900" s="112"/>
      <c r="P2900" s="111"/>
      <c r="Q2900" s="111"/>
      <c r="R2900" s="111"/>
      <c r="S2900" s="111"/>
      <c r="T2900" s="1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</row>
    <row r="2901" spans="1:38" ht="15">
      <c r="A2901" s="11"/>
      <c r="B2901" s="11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11"/>
      <c r="O2901" s="112"/>
      <c r="P2901" s="111"/>
      <c r="Q2901" s="111"/>
      <c r="R2901" s="111"/>
      <c r="S2901" s="111"/>
      <c r="T2901" s="1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</row>
    <row r="2902" spans="1:38" ht="15">
      <c r="A2902" s="11"/>
      <c r="B2902" s="11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11"/>
      <c r="O2902" s="112"/>
      <c r="P2902" s="111"/>
      <c r="Q2902" s="111"/>
      <c r="R2902" s="111"/>
      <c r="S2902" s="111"/>
      <c r="T2902" s="1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</row>
    <row r="2903" spans="1:38" ht="15">
      <c r="A2903" s="11"/>
      <c r="B2903" s="11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11"/>
      <c r="O2903" s="112"/>
      <c r="P2903" s="111"/>
      <c r="Q2903" s="111"/>
      <c r="R2903" s="111"/>
      <c r="S2903" s="111"/>
      <c r="T2903" s="1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</row>
    <row r="2904" spans="1:38" ht="15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11"/>
      <c r="O2904" s="112"/>
      <c r="P2904" s="111"/>
      <c r="Q2904" s="111"/>
      <c r="R2904" s="111"/>
      <c r="S2904" s="111"/>
      <c r="T2904" s="1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</row>
    <row r="2905" spans="1:38" ht="15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11"/>
      <c r="O2905" s="112"/>
      <c r="P2905" s="111"/>
      <c r="Q2905" s="111"/>
      <c r="R2905" s="111"/>
      <c r="S2905" s="111"/>
      <c r="T2905" s="1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</row>
    <row r="2906" spans="1:38" ht="15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11"/>
      <c r="O2906" s="112"/>
      <c r="P2906" s="111"/>
      <c r="Q2906" s="111"/>
      <c r="R2906" s="111"/>
      <c r="S2906" s="111"/>
      <c r="T2906" s="1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</row>
    <row r="2907" spans="1:38" ht="15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11"/>
      <c r="O2907" s="112"/>
      <c r="P2907" s="111"/>
      <c r="Q2907" s="111"/>
      <c r="R2907" s="111"/>
      <c r="S2907" s="111"/>
      <c r="T2907" s="1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</row>
    <row r="2908" spans="1:38" ht="15">
      <c r="A2908" s="11"/>
      <c r="B2908" s="11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11"/>
      <c r="O2908" s="112"/>
      <c r="P2908" s="111"/>
      <c r="Q2908" s="111"/>
      <c r="R2908" s="111"/>
      <c r="S2908" s="111"/>
      <c r="T2908" s="1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</row>
    <row r="2909" spans="1:38" ht="15">
      <c r="A2909" s="11"/>
      <c r="B2909" s="11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11"/>
      <c r="O2909" s="112"/>
      <c r="P2909" s="111"/>
      <c r="Q2909" s="111"/>
      <c r="R2909" s="111"/>
      <c r="S2909" s="111"/>
      <c r="T2909" s="1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</row>
    <row r="2910" spans="1:38" ht="15">
      <c r="A2910" s="11"/>
      <c r="B2910" s="11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11"/>
      <c r="O2910" s="112"/>
      <c r="P2910" s="111"/>
      <c r="Q2910" s="111"/>
      <c r="R2910" s="111"/>
      <c r="S2910" s="111"/>
      <c r="T2910" s="1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</row>
    <row r="2911" spans="1:38" ht="15">
      <c r="A2911" s="11"/>
      <c r="B2911" s="11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11"/>
      <c r="O2911" s="112"/>
      <c r="P2911" s="111"/>
      <c r="Q2911" s="111"/>
      <c r="R2911" s="111"/>
      <c r="S2911" s="111"/>
      <c r="T2911" s="1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</row>
    <row r="2912" spans="1:38" ht="15">
      <c r="A2912" s="11"/>
      <c r="B2912" s="11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11"/>
      <c r="O2912" s="112"/>
      <c r="P2912" s="111"/>
      <c r="Q2912" s="111"/>
      <c r="R2912" s="111"/>
      <c r="S2912" s="111"/>
      <c r="T2912" s="1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</row>
    <row r="2913" spans="1:38" ht="15">
      <c r="A2913" s="11"/>
      <c r="B2913" s="11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11"/>
      <c r="O2913" s="112"/>
      <c r="P2913" s="111"/>
      <c r="Q2913" s="111"/>
      <c r="R2913" s="111"/>
      <c r="S2913" s="111"/>
      <c r="T2913" s="1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</row>
    <row r="2914" spans="1:38" ht="15">
      <c r="A2914" s="11"/>
      <c r="B2914" s="11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11"/>
      <c r="O2914" s="112"/>
      <c r="P2914" s="111"/>
      <c r="Q2914" s="111"/>
      <c r="R2914" s="111"/>
      <c r="S2914" s="111"/>
      <c r="T2914" s="1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</row>
    <row r="2915" spans="1:38" ht="15">
      <c r="A2915" s="11"/>
      <c r="B2915" s="11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11"/>
      <c r="O2915" s="112"/>
      <c r="P2915" s="111"/>
      <c r="Q2915" s="111"/>
      <c r="R2915" s="111"/>
      <c r="S2915" s="111"/>
      <c r="T2915" s="1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</row>
    <row r="2916" spans="1:38" ht="15">
      <c r="A2916" s="11"/>
      <c r="B2916" s="11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11"/>
      <c r="O2916" s="112"/>
      <c r="P2916" s="111"/>
      <c r="Q2916" s="111"/>
      <c r="R2916" s="111"/>
      <c r="S2916" s="111"/>
      <c r="T2916" s="1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</row>
    <row r="2917" spans="1:38" ht="15">
      <c r="A2917" s="11"/>
      <c r="B2917" s="11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O2917" s="112"/>
      <c r="P2917" s="111"/>
      <c r="Q2917" s="111"/>
      <c r="R2917" s="111"/>
      <c r="S2917" s="111"/>
      <c r="T2917" s="1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</row>
    <row r="2918" spans="1:38" ht="15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11"/>
      <c r="O2918" s="112"/>
      <c r="P2918" s="111"/>
      <c r="Q2918" s="111"/>
      <c r="R2918" s="111"/>
      <c r="S2918" s="111"/>
      <c r="T2918" s="1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</row>
    <row r="2919" spans="1:38" ht="15">
      <c r="A2919" s="11"/>
      <c r="B2919" s="11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11"/>
      <c r="O2919" s="112"/>
      <c r="P2919" s="111"/>
      <c r="Q2919" s="111"/>
      <c r="R2919" s="111"/>
      <c r="S2919" s="111"/>
      <c r="T2919" s="1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</row>
    <row r="2920" spans="1:38" ht="15">
      <c r="A2920" s="11"/>
      <c r="B2920" s="11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11"/>
      <c r="O2920" s="112"/>
      <c r="P2920" s="111"/>
      <c r="Q2920" s="111"/>
      <c r="R2920" s="111"/>
      <c r="S2920" s="111"/>
      <c r="T2920" s="1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</row>
    <row r="2921" spans="1:38" ht="15">
      <c r="A2921" s="11"/>
      <c r="B2921" s="11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11"/>
      <c r="O2921" s="112"/>
      <c r="P2921" s="111"/>
      <c r="Q2921" s="111"/>
      <c r="R2921" s="111"/>
      <c r="S2921" s="111"/>
      <c r="T2921" s="1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</row>
    <row r="2922" spans="1:38" ht="15">
      <c r="A2922" s="11"/>
      <c r="B2922" s="11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11"/>
      <c r="O2922" s="112"/>
      <c r="P2922" s="111"/>
      <c r="Q2922" s="111"/>
      <c r="R2922" s="111"/>
      <c r="S2922" s="111"/>
      <c r="T2922" s="1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</row>
    <row r="2923" spans="1:38" ht="15">
      <c r="A2923" s="11"/>
      <c r="B2923" s="11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11"/>
      <c r="O2923" s="112"/>
      <c r="P2923" s="111"/>
      <c r="Q2923" s="111"/>
      <c r="R2923" s="111"/>
      <c r="S2923" s="111"/>
      <c r="T2923" s="1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</row>
    <row r="2924" spans="1:38" ht="15">
      <c r="A2924" s="11"/>
      <c r="B2924" s="11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11"/>
      <c r="O2924" s="112"/>
      <c r="P2924" s="111"/>
      <c r="Q2924" s="111"/>
      <c r="R2924" s="111"/>
      <c r="S2924" s="111"/>
      <c r="T2924" s="1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</row>
    <row r="2925" spans="1:38" ht="15">
      <c r="A2925" s="11"/>
      <c r="B2925" s="11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11"/>
      <c r="O2925" s="112"/>
      <c r="P2925" s="111"/>
      <c r="Q2925" s="111"/>
      <c r="R2925" s="111"/>
      <c r="S2925" s="111"/>
      <c r="T2925" s="1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</row>
    <row r="2926" spans="1:38" ht="15">
      <c r="A2926" s="11"/>
      <c r="B2926" s="11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11"/>
      <c r="O2926" s="112"/>
      <c r="P2926" s="111"/>
      <c r="Q2926" s="111"/>
      <c r="R2926" s="111"/>
      <c r="S2926" s="111"/>
      <c r="T2926" s="1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</row>
    <row r="2927" spans="1:38" ht="15">
      <c r="A2927" s="11"/>
      <c r="B2927" s="11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11"/>
      <c r="O2927" s="112"/>
      <c r="P2927" s="111"/>
      <c r="Q2927" s="111"/>
      <c r="R2927" s="111"/>
      <c r="S2927" s="111"/>
      <c r="T2927" s="111"/>
      <c r="U2927" s="11"/>
      <c r="V2927" s="11"/>
      <c r="W2927" s="11"/>
      <c r="X2927" s="11"/>
      <c r="Y2927" s="11"/>
      <c r="Z2927" s="11"/>
      <c r="AA2927" s="11"/>
      <c r="AB2927" s="11"/>
      <c r="AC2927" s="11"/>
      <c r="AD2927" s="11"/>
      <c r="AE2927" s="11"/>
      <c r="AF2927" s="11"/>
      <c r="AG2927" s="11"/>
      <c r="AH2927" s="11"/>
      <c r="AI2927" s="11"/>
      <c r="AJ2927" s="11"/>
      <c r="AK2927" s="11"/>
      <c r="AL2927" s="11"/>
    </row>
    <row r="2928" spans="1:38" ht="15">
      <c r="A2928" s="11"/>
      <c r="B2928" s="11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11"/>
      <c r="O2928" s="112"/>
      <c r="P2928" s="111"/>
      <c r="Q2928" s="111"/>
      <c r="R2928" s="111"/>
      <c r="S2928" s="111"/>
      <c r="T2928" s="111"/>
      <c r="U2928" s="11"/>
      <c r="V2928" s="11"/>
      <c r="W2928" s="11"/>
      <c r="X2928" s="11"/>
      <c r="Y2928" s="11"/>
      <c r="Z2928" s="11"/>
      <c r="AA2928" s="11"/>
      <c r="AB2928" s="11"/>
      <c r="AC2928" s="11"/>
      <c r="AD2928" s="11"/>
      <c r="AE2928" s="11"/>
      <c r="AF2928" s="11"/>
      <c r="AG2928" s="11"/>
      <c r="AH2928" s="11"/>
      <c r="AI2928" s="11"/>
      <c r="AJ2928" s="11"/>
      <c r="AK2928" s="11"/>
      <c r="AL2928" s="11"/>
    </row>
    <row r="2929" spans="1:38" ht="15">
      <c r="A2929" s="11"/>
      <c r="B2929" s="11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O2929" s="112"/>
      <c r="P2929" s="111"/>
      <c r="Q2929" s="111"/>
      <c r="R2929" s="111"/>
      <c r="S2929" s="111"/>
      <c r="T2929" s="111"/>
      <c r="U2929" s="11"/>
      <c r="V2929" s="11"/>
      <c r="W2929" s="11"/>
      <c r="X2929" s="11"/>
      <c r="Y2929" s="11"/>
      <c r="Z2929" s="11"/>
      <c r="AA2929" s="11"/>
      <c r="AB2929" s="11"/>
      <c r="AC2929" s="11"/>
      <c r="AD2929" s="11"/>
      <c r="AE2929" s="11"/>
      <c r="AF2929" s="11"/>
      <c r="AG2929" s="11"/>
      <c r="AH2929" s="11"/>
      <c r="AI2929" s="11"/>
      <c r="AJ2929" s="11"/>
      <c r="AK2929" s="11"/>
      <c r="AL2929" s="11"/>
    </row>
    <row r="2930" spans="1:38" ht="15">
      <c r="A2930" s="11"/>
      <c r="B2930" s="11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11"/>
      <c r="O2930" s="112"/>
      <c r="P2930" s="111"/>
      <c r="Q2930" s="111"/>
      <c r="R2930" s="111"/>
      <c r="S2930" s="111"/>
      <c r="T2930" s="111"/>
      <c r="U2930" s="11"/>
      <c r="V2930" s="11"/>
      <c r="W2930" s="11"/>
      <c r="X2930" s="11"/>
      <c r="Y2930" s="11"/>
      <c r="Z2930" s="11"/>
      <c r="AA2930" s="11"/>
      <c r="AB2930" s="11"/>
      <c r="AC2930" s="11"/>
      <c r="AD2930" s="11"/>
      <c r="AE2930" s="11"/>
      <c r="AF2930" s="11"/>
      <c r="AG2930" s="11"/>
      <c r="AH2930" s="11"/>
      <c r="AI2930" s="11"/>
      <c r="AJ2930" s="11"/>
      <c r="AK2930" s="11"/>
      <c r="AL2930" s="11"/>
    </row>
    <row r="2931" spans="1:38" ht="15">
      <c r="A2931" s="11"/>
      <c r="B2931" s="11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11"/>
      <c r="O2931" s="112"/>
      <c r="P2931" s="111"/>
      <c r="Q2931" s="111"/>
      <c r="R2931" s="111"/>
      <c r="S2931" s="111"/>
      <c r="T2931" s="111"/>
      <c r="U2931" s="11"/>
      <c r="V2931" s="11"/>
      <c r="W2931" s="11"/>
      <c r="X2931" s="11"/>
      <c r="Y2931" s="11"/>
      <c r="Z2931" s="11"/>
      <c r="AA2931" s="11"/>
      <c r="AB2931" s="11"/>
      <c r="AC2931" s="11"/>
      <c r="AD2931" s="11"/>
      <c r="AE2931" s="11"/>
      <c r="AF2931" s="11"/>
      <c r="AG2931" s="11"/>
      <c r="AH2931" s="11"/>
      <c r="AI2931" s="11"/>
      <c r="AJ2931" s="11"/>
      <c r="AK2931" s="11"/>
      <c r="AL2931" s="11"/>
    </row>
    <row r="2932" spans="1:38" ht="15">
      <c r="A2932" s="11"/>
      <c r="B2932" s="11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11"/>
      <c r="O2932" s="112"/>
      <c r="P2932" s="111"/>
      <c r="Q2932" s="111"/>
      <c r="R2932" s="111"/>
      <c r="S2932" s="111"/>
      <c r="T2932" s="111"/>
      <c r="U2932" s="11"/>
      <c r="V2932" s="11"/>
      <c r="W2932" s="11"/>
      <c r="X2932" s="11"/>
      <c r="Y2932" s="11"/>
      <c r="Z2932" s="11"/>
      <c r="AA2932" s="11"/>
      <c r="AB2932" s="11"/>
      <c r="AC2932" s="11"/>
      <c r="AD2932" s="11"/>
      <c r="AE2932" s="11"/>
      <c r="AF2932" s="11"/>
      <c r="AG2932" s="11"/>
      <c r="AH2932" s="11"/>
      <c r="AI2932" s="11"/>
      <c r="AJ2932" s="11"/>
      <c r="AK2932" s="11"/>
      <c r="AL2932" s="11"/>
    </row>
    <row r="2933" spans="1:38" ht="15">
      <c r="A2933" s="11"/>
      <c r="B2933" s="11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11"/>
      <c r="O2933" s="112"/>
      <c r="P2933" s="111"/>
      <c r="Q2933" s="111"/>
      <c r="R2933" s="111"/>
      <c r="S2933" s="111"/>
      <c r="T2933" s="111"/>
      <c r="U2933" s="11"/>
      <c r="V2933" s="11"/>
      <c r="W2933" s="11"/>
      <c r="X2933" s="11"/>
      <c r="Y2933" s="11"/>
      <c r="Z2933" s="11"/>
      <c r="AA2933" s="11"/>
      <c r="AB2933" s="11"/>
      <c r="AC2933" s="11"/>
      <c r="AD2933" s="11"/>
      <c r="AE2933" s="11"/>
      <c r="AF2933" s="11"/>
      <c r="AG2933" s="11"/>
      <c r="AH2933" s="11"/>
      <c r="AI2933" s="11"/>
      <c r="AJ2933" s="11"/>
      <c r="AK2933" s="11"/>
      <c r="AL2933" s="11"/>
    </row>
    <row r="2934" spans="1:38" ht="15">
      <c r="A2934" s="11"/>
      <c r="B2934" s="11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11"/>
      <c r="O2934" s="112"/>
      <c r="P2934" s="111"/>
      <c r="Q2934" s="111"/>
      <c r="R2934" s="111"/>
      <c r="S2934" s="111"/>
      <c r="T2934" s="111"/>
      <c r="U2934" s="11"/>
      <c r="V2934" s="11"/>
      <c r="W2934" s="11"/>
      <c r="X2934" s="11"/>
      <c r="Y2934" s="11"/>
      <c r="Z2934" s="11"/>
      <c r="AA2934" s="11"/>
      <c r="AB2934" s="11"/>
      <c r="AC2934" s="11"/>
      <c r="AD2934" s="11"/>
      <c r="AE2934" s="11"/>
      <c r="AF2934" s="11"/>
      <c r="AG2934" s="11"/>
      <c r="AH2934" s="11"/>
      <c r="AI2934" s="11"/>
      <c r="AJ2934" s="11"/>
      <c r="AK2934" s="11"/>
      <c r="AL2934" s="11"/>
    </row>
    <row r="2935" spans="1:38" ht="15">
      <c r="A2935" s="11"/>
      <c r="B2935" s="11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11"/>
      <c r="O2935" s="112"/>
      <c r="P2935" s="111"/>
      <c r="Q2935" s="111"/>
      <c r="R2935" s="111"/>
      <c r="S2935" s="111"/>
      <c r="T2935" s="1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</row>
    <row r="2936" spans="1:38" ht="15">
      <c r="A2936" s="11"/>
      <c r="B2936" s="11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11"/>
      <c r="O2936" s="112"/>
      <c r="P2936" s="111"/>
      <c r="Q2936" s="111"/>
      <c r="R2936" s="111"/>
      <c r="S2936" s="111"/>
      <c r="T2936" s="1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</row>
    <row r="2937" spans="1:38" ht="15">
      <c r="A2937" s="11"/>
      <c r="B2937" s="11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11"/>
      <c r="O2937" s="112"/>
      <c r="P2937" s="111"/>
      <c r="Q2937" s="111"/>
      <c r="R2937" s="111"/>
      <c r="S2937" s="111"/>
      <c r="T2937" s="1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</row>
    <row r="2938" spans="1:38" ht="15">
      <c r="A2938" s="11"/>
      <c r="B2938" s="11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11"/>
      <c r="O2938" s="112"/>
      <c r="P2938" s="111"/>
      <c r="Q2938" s="111"/>
      <c r="R2938" s="111"/>
      <c r="S2938" s="111"/>
      <c r="T2938" s="1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</row>
    <row r="2939" spans="1:38" ht="15">
      <c r="A2939" s="11"/>
      <c r="B2939" s="11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11"/>
      <c r="O2939" s="112"/>
      <c r="P2939" s="111"/>
      <c r="Q2939" s="111"/>
      <c r="R2939" s="111"/>
      <c r="S2939" s="111"/>
      <c r="T2939" s="1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</row>
    <row r="2940" spans="1:38" ht="15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11"/>
      <c r="O2940" s="112"/>
      <c r="P2940" s="111"/>
      <c r="Q2940" s="111"/>
      <c r="R2940" s="111"/>
      <c r="S2940" s="111"/>
      <c r="T2940" s="1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</row>
    <row r="2941" spans="1:38" ht="15">
      <c r="A2941" s="11"/>
      <c r="B2941" s="11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11"/>
      <c r="O2941" s="112"/>
      <c r="P2941" s="111"/>
      <c r="Q2941" s="111"/>
      <c r="R2941" s="111"/>
      <c r="S2941" s="111"/>
      <c r="T2941" s="1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</row>
    <row r="2942" spans="1:38" ht="15">
      <c r="A2942" s="11"/>
      <c r="B2942" s="11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11"/>
      <c r="O2942" s="112"/>
      <c r="P2942" s="111"/>
      <c r="Q2942" s="111"/>
      <c r="R2942" s="111"/>
      <c r="S2942" s="111"/>
      <c r="T2942" s="1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</row>
    <row r="2943" spans="1:38" ht="15">
      <c r="A2943" s="11"/>
      <c r="B2943" s="11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11"/>
      <c r="O2943" s="112"/>
      <c r="P2943" s="111"/>
      <c r="Q2943" s="111"/>
      <c r="R2943" s="111"/>
      <c r="S2943" s="111"/>
      <c r="T2943" s="1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</row>
    <row r="2944" spans="1:38" ht="15">
      <c r="A2944" s="11"/>
      <c r="B2944" s="11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11"/>
      <c r="O2944" s="112"/>
      <c r="P2944" s="111"/>
      <c r="Q2944" s="111"/>
      <c r="R2944" s="111"/>
      <c r="S2944" s="111"/>
      <c r="T2944" s="1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</row>
    <row r="2945" spans="1:38" ht="15">
      <c r="A2945" s="11"/>
      <c r="B2945" s="11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11"/>
      <c r="O2945" s="112"/>
      <c r="P2945" s="111"/>
      <c r="Q2945" s="111"/>
      <c r="R2945" s="111"/>
      <c r="S2945" s="111"/>
      <c r="T2945" s="1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</row>
    <row r="2946" spans="1:38" ht="15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11"/>
      <c r="O2946" s="112"/>
      <c r="P2946" s="111"/>
      <c r="Q2946" s="111"/>
      <c r="R2946" s="111"/>
      <c r="S2946" s="111"/>
      <c r="T2946" s="1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</row>
    <row r="2947" spans="1:38" ht="15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11"/>
      <c r="O2947" s="112"/>
      <c r="P2947" s="111"/>
      <c r="Q2947" s="111"/>
      <c r="R2947" s="111"/>
      <c r="S2947" s="111"/>
      <c r="T2947" s="1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</row>
    <row r="2948" spans="1:38" ht="15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O2948" s="112"/>
      <c r="P2948" s="111"/>
      <c r="Q2948" s="111"/>
      <c r="R2948" s="111"/>
      <c r="S2948" s="111"/>
      <c r="T2948" s="1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</row>
    <row r="2949" spans="1:38" ht="15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11"/>
      <c r="O2949" s="112"/>
      <c r="P2949" s="111"/>
      <c r="Q2949" s="111"/>
      <c r="R2949" s="111"/>
      <c r="S2949" s="111"/>
      <c r="T2949" s="1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</row>
    <row r="2950" spans="1:38" ht="15">
      <c r="A2950" s="11"/>
      <c r="B2950" s="11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11"/>
      <c r="O2950" s="112"/>
      <c r="P2950" s="111"/>
      <c r="Q2950" s="111"/>
      <c r="R2950" s="111"/>
      <c r="S2950" s="111"/>
      <c r="T2950" s="1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</row>
    <row r="2951" spans="1:38" ht="15">
      <c r="A2951" s="11"/>
      <c r="B2951" s="11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11"/>
      <c r="O2951" s="112"/>
      <c r="P2951" s="111"/>
      <c r="Q2951" s="111"/>
      <c r="R2951" s="111"/>
      <c r="S2951" s="111"/>
      <c r="T2951" s="1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</row>
    <row r="2952" spans="1:38" ht="15">
      <c r="A2952" s="11"/>
      <c r="B2952" s="11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11"/>
      <c r="O2952" s="112"/>
      <c r="P2952" s="111"/>
      <c r="Q2952" s="111"/>
      <c r="R2952" s="111"/>
      <c r="S2952" s="111"/>
      <c r="T2952" s="1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</row>
    <row r="2953" spans="1:38" ht="15">
      <c r="A2953" s="11"/>
      <c r="B2953" s="11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11"/>
      <c r="O2953" s="112"/>
      <c r="P2953" s="111"/>
      <c r="Q2953" s="111"/>
      <c r="R2953" s="111"/>
      <c r="S2953" s="111"/>
      <c r="T2953" s="1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</row>
    <row r="2954" spans="1:38" ht="15">
      <c r="A2954" s="11"/>
      <c r="B2954" s="11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11"/>
      <c r="O2954" s="112"/>
      <c r="P2954" s="111"/>
      <c r="Q2954" s="111"/>
      <c r="R2954" s="111"/>
      <c r="S2954" s="111"/>
      <c r="T2954" s="1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</row>
    <row r="2955" spans="1:38" ht="15">
      <c r="A2955" s="11"/>
      <c r="B2955" s="11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11"/>
      <c r="O2955" s="112"/>
      <c r="P2955" s="111"/>
      <c r="Q2955" s="111"/>
      <c r="R2955" s="111"/>
      <c r="S2955" s="111"/>
      <c r="T2955" s="1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</row>
    <row r="2956" spans="1:38" ht="15">
      <c r="A2956" s="11"/>
      <c r="B2956" s="11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11"/>
      <c r="O2956" s="112"/>
      <c r="P2956" s="111"/>
      <c r="Q2956" s="111"/>
      <c r="R2956" s="111"/>
      <c r="S2956" s="111"/>
      <c r="T2956" s="1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</row>
    <row r="2957" spans="1:38" ht="15">
      <c r="A2957" s="11"/>
      <c r="B2957" s="11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11"/>
      <c r="O2957" s="112"/>
      <c r="P2957" s="111"/>
      <c r="Q2957" s="111"/>
      <c r="R2957" s="111"/>
      <c r="S2957" s="111"/>
      <c r="T2957" s="1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</row>
    <row r="2958" spans="1:38" ht="15">
      <c r="A2958" s="11"/>
      <c r="B2958" s="11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11"/>
      <c r="O2958" s="112"/>
      <c r="P2958" s="111"/>
      <c r="Q2958" s="111"/>
      <c r="R2958" s="111"/>
      <c r="S2958" s="111"/>
      <c r="T2958" s="1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</row>
    <row r="2959" spans="1:38" ht="15">
      <c r="A2959" s="11"/>
      <c r="B2959" s="11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11"/>
      <c r="O2959" s="112"/>
      <c r="P2959" s="111"/>
      <c r="Q2959" s="111"/>
      <c r="R2959" s="111"/>
      <c r="S2959" s="111"/>
      <c r="T2959" s="1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</row>
    <row r="2960" spans="1:38" ht="15">
      <c r="A2960" s="11"/>
      <c r="B2960" s="11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11"/>
      <c r="O2960" s="112"/>
      <c r="P2960" s="111"/>
      <c r="Q2960" s="111"/>
      <c r="R2960" s="111"/>
      <c r="S2960" s="111"/>
      <c r="T2960" s="1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</row>
    <row r="2961" spans="1:38" ht="15">
      <c r="A2961" s="11"/>
      <c r="B2961" s="11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11"/>
      <c r="O2961" s="112"/>
      <c r="P2961" s="111"/>
      <c r="Q2961" s="111"/>
      <c r="R2961" s="111"/>
      <c r="S2961" s="111"/>
      <c r="T2961" s="1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</row>
    <row r="2962" spans="1:38" ht="15">
      <c r="A2962" s="11"/>
      <c r="B2962" s="11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11"/>
      <c r="O2962" s="112"/>
      <c r="P2962" s="111"/>
      <c r="Q2962" s="111"/>
      <c r="R2962" s="111"/>
      <c r="S2962" s="111"/>
      <c r="T2962" s="1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</row>
    <row r="2963" spans="1:38" ht="15">
      <c r="A2963" s="11"/>
      <c r="B2963" s="11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11"/>
      <c r="O2963" s="112"/>
      <c r="P2963" s="111"/>
      <c r="Q2963" s="111"/>
      <c r="R2963" s="111"/>
      <c r="S2963" s="111"/>
      <c r="T2963" s="1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</row>
    <row r="2964" spans="1:38" ht="15">
      <c r="A2964" s="11"/>
      <c r="B2964" s="11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11"/>
      <c r="O2964" s="112"/>
      <c r="P2964" s="111"/>
      <c r="Q2964" s="111"/>
      <c r="R2964" s="111"/>
      <c r="S2964" s="111"/>
      <c r="T2964" s="1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</row>
    <row r="2965" spans="1:38" ht="15">
      <c r="A2965" s="11"/>
      <c r="B2965" s="11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O2965" s="112"/>
      <c r="P2965" s="111"/>
      <c r="Q2965" s="111"/>
      <c r="R2965" s="111"/>
      <c r="S2965" s="111"/>
      <c r="T2965" s="1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</row>
    <row r="2966" spans="1:38" ht="15">
      <c r="A2966" s="11"/>
      <c r="B2966" s="11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11"/>
      <c r="O2966" s="112"/>
      <c r="P2966" s="111"/>
      <c r="Q2966" s="111"/>
      <c r="R2966" s="111"/>
      <c r="S2966" s="111"/>
      <c r="T2966" s="1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</row>
    <row r="2967" spans="1:38" ht="15">
      <c r="A2967" s="11"/>
      <c r="B2967" s="11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11"/>
      <c r="O2967" s="112"/>
      <c r="P2967" s="111"/>
      <c r="Q2967" s="111"/>
      <c r="R2967" s="111"/>
      <c r="S2967" s="111"/>
      <c r="T2967" s="1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</row>
    <row r="2968" spans="1:38" ht="15">
      <c r="A2968" s="11"/>
      <c r="B2968" s="11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11"/>
      <c r="O2968" s="112"/>
      <c r="P2968" s="111"/>
      <c r="Q2968" s="111"/>
      <c r="R2968" s="111"/>
      <c r="S2968" s="111"/>
      <c r="T2968" s="1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</row>
    <row r="2969" spans="1:38" ht="15">
      <c r="A2969" s="11"/>
      <c r="B2969" s="11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11"/>
      <c r="O2969" s="112"/>
      <c r="P2969" s="111"/>
      <c r="Q2969" s="111"/>
      <c r="R2969" s="111"/>
      <c r="S2969" s="111"/>
      <c r="T2969" s="1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</row>
    <row r="2970" spans="1:38" ht="15">
      <c r="A2970" s="11"/>
      <c r="B2970" s="11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11"/>
      <c r="O2970" s="112"/>
      <c r="P2970" s="111"/>
      <c r="Q2970" s="111"/>
      <c r="R2970" s="111"/>
      <c r="S2970" s="111"/>
      <c r="T2970" s="1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</row>
    <row r="2971" spans="1:38" ht="15">
      <c r="A2971" s="11"/>
      <c r="B2971" s="11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11"/>
      <c r="O2971" s="112"/>
      <c r="P2971" s="111"/>
      <c r="Q2971" s="111"/>
      <c r="R2971" s="111"/>
      <c r="S2971" s="111"/>
      <c r="T2971" s="1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</row>
    <row r="2972" spans="1:38" ht="15">
      <c r="A2972" s="11"/>
      <c r="B2972" s="11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11"/>
      <c r="O2972" s="112"/>
      <c r="P2972" s="111"/>
      <c r="Q2972" s="111"/>
      <c r="R2972" s="111"/>
      <c r="S2972" s="111"/>
      <c r="T2972" s="1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</row>
    <row r="2973" spans="1:38" ht="15">
      <c r="A2973" s="11"/>
      <c r="B2973" s="11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11"/>
      <c r="O2973" s="112"/>
      <c r="P2973" s="111"/>
      <c r="Q2973" s="111"/>
      <c r="R2973" s="111"/>
      <c r="S2973" s="111"/>
      <c r="T2973" s="1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</row>
    <row r="2974" spans="1:38" ht="15">
      <c r="A2974" s="11"/>
      <c r="B2974" s="11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11"/>
      <c r="O2974" s="112"/>
      <c r="P2974" s="111"/>
      <c r="Q2974" s="111"/>
      <c r="R2974" s="111"/>
      <c r="S2974" s="111"/>
      <c r="T2974" s="1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</row>
    <row r="2975" spans="1:38" ht="15">
      <c r="A2975" s="11"/>
      <c r="B2975" s="11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11"/>
      <c r="O2975" s="112"/>
      <c r="P2975" s="111"/>
      <c r="Q2975" s="111"/>
      <c r="R2975" s="111"/>
      <c r="S2975" s="111"/>
      <c r="T2975" s="1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</row>
    <row r="2976" spans="1:38" ht="15">
      <c r="A2976" s="11"/>
      <c r="B2976" s="11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11"/>
      <c r="O2976" s="112"/>
      <c r="P2976" s="111"/>
      <c r="Q2976" s="111"/>
      <c r="R2976" s="111"/>
      <c r="S2976" s="111"/>
      <c r="T2976" s="1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</row>
    <row r="2977" spans="1:38" ht="15">
      <c r="A2977" s="11"/>
      <c r="B2977" s="11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11"/>
      <c r="O2977" s="112"/>
      <c r="P2977" s="111"/>
      <c r="Q2977" s="111"/>
      <c r="R2977" s="111"/>
      <c r="S2977" s="111"/>
      <c r="T2977" s="1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</row>
    <row r="2978" spans="1:38" ht="15">
      <c r="A2978" s="11"/>
      <c r="B2978" s="11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11"/>
      <c r="O2978" s="112"/>
      <c r="P2978" s="111"/>
      <c r="Q2978" s="111"/>
      <c r="R2978" s="111"/>
      <c r="S2978" s="111"/>
      <c r="T2978" s="1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</row>
    <row r="2979" spans="1:38" ht="15">
      <c r="A2979" s="11"/>
      <c r="B2979" s="11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O2979" s="112"/>
      <c r="P2979" s="111"/>
      <c r="Q2979" s="111"/>
      <c r="R2979" s="111"/>
      <c r="S2979" s="111"/>
      <c r="T2979" s="1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</row>
    <row r="2980" spans="1:38" ht="15">
      <c r="A2980" s="11"/>
      <c r="B2980" s="11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11"/>
      <c r="O2980" s="112"/>
      <c r="P2980" s="111"/>
      <c r="Q2980" s="111"/>
      <c r="R2980" s="111"/>
      <c r="S2980" s="111"/>
      <c r="T2980" s="1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</row>
    <row r="2981" spans="1:38" ht="15">
      <c r="A2981" s="11"/>
      <c r="B2981" s="11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11"/>
      <c r="O2981" s="112"/>
      <c r="P2981" s="111"/>
      <c r="Q2981" s="111"/>
      <c r="R2981" s="111"/>
      <c r="S2981" s="111"/>
      <c r="T2981" s="1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</row>
    <row r="2982" spans="1:38" ht="15">
      <c r="A2982" s="11"/>
      <c r="B2982" s="11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11"/>
      <c r="O2982" s="112"/>
      <c r="P2982" s="111"/>
      <c r="Q2982" s="111"/>
      <c r="R2982" s="111"/>
      <c r="S2982" s="111"/>
      <c r="T2982" s="1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</row>
    <row r="2983" spans="1:38" ht="15">
      <c r="A2983" s="11"/>
      <c r="B2983" s="11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11"/>
      <c r="O2983" s="112"/>
      <c r="P2983" s="111"/>
      <c r="Q2983" s="111"/>
      <c r="R2983" s="111"/>
      <c r="S2983" s="111"/>
      <c r="T2983" s="111"/>
      <c r="U2983" s="11"/>
      <c r="V2983" s="11"/>
      <c r="W2983" s="11"/>
      <c r="X2983" s="11"/>
      <c r="Y2983" s="11"/>
      <c r="Z2983" s="11"/>
      <c r="AA2983" s="11"/>
      <c r="AB2983" s="11"/>
      <c r="AC2983" s="11"/>
      <c r="AD2983" s="11"/>
      <c r="AE2983" s="11"/>
      <c r="AF2983" s="11"/>
      <c r="AG2983" s="11"/>
      <c r="AH2983" s="11"/>
      <c r="AI2983" s="11"/>
      <c r="AJ2983" s="11"/>
      <c r="AK2983" s="11"/>
      <c r="AL2983" s="11"/>
    </row>
    <row r="2984" spans="1:38" ht="15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11"/>
      <c r="O2984" s="112"/>
      <c r="P2984" s="111"/>
      <c r="Q2984" s="111"/>
      <c r="R2984" s="111"/>
      <c r="S2984" s="111"/>
      <c r="T2984" s="111"/>
      <c r="U2984" s="11"/>
      <c r="V2984" s="11"/>
      <c r="W2984" s="11"/>
      <c r="X2984" s="11"/>
      <c r="Y2984" s="11"/>
      <c r="Z2984" s="11"/>
      <c r="AA2984" s="11"/>
      <c r="AB2984" s="11"/>
      <c r="AC2984" s="11"/>
      <c r="AD2984" s="11"/>
      <c r="AE2984" s="11"/>
      <c r="AF2984" s="11"/>
      <c r="AG2984" s="11"/>
      <c r="AH2984" s="11"/>
      <c r="AI2984" s="11"/>
      <c r="AJ2984" s="11"/>
      <c r="AK2984" s="11"/>
      <c r="AL2984" s="11"/>
    </row>
    <row r="2985" spans="1:38" ht="15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11"/>
      <c r="O2985" s="112"/>
      <c r="P2985" s="111"/>
      <c r="Q2985" s="111"/>
      <c r="R2985" s="111"/>
      <c r="S2985" s="111"/>
      <c r="T2985" s="111"/>
      <c r="U2985" s="11"/>
      <c r="V2985" s="11"/>
      <c r="W2985" s="11"/>
      <c r="X2985" s="11"/>
      <c r="Y2985" s="11"/>
      <c r="Z2985" s="11"/>
      <c r="AA2985" s="11"/>
      <c r="AB2985" s="11"/>
      <c r="AC2985" s="11"/>
      <c r="AD2985" s="11"/>
      <c r="AE2985" s="11"/>
      <c r="AF2985" s="11"/>
      <c r="AG2985" s="11"/>
      <c r="AH2985" s="11"/>
      <c r="AI2985" s="11"/>
      <c r="AJ2985" s="11"/>
      <c r="AK2985" s="11"/>
      <c r="AL2985" s="11"/>
    </row>
    <row r="2986" spans="1:38" ht="15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11"/>
      <c r="O2986" s="112"/>
      <c r="P2986" s="111"/>
      <c r="Q2986" s="111"/>
      <c r="R2986" s="111"/>
      <c r="S2986" s="111"/>
      <c r="T2986" s="111"/>
      <c r="U2986" s="11"/>
      <c r="V2986" s="11"/>
      <c r="W2986" s="11"/>
      <c r="X2986" s="11"/>
      <c r="Y2986" s="11"/>
      <c r="Z2986" s="11"/>
      <c r="AA2986" s="11"/>
      <c r="AB2986" s="11"/>
      <c r="AC2986" s="11"/>
      <c r="AD2986" s="11"/>
      <c r="AE2986" s="11"/>
      <c r="AF2986" s="11"/>
      <c r="AG2986" s="11"/>
      <c r="AH2986" s="11"/>
      <c r="AI2986" s="11"/>
      <c r="AJ2986" s="11"/>
      <c r="AK2986" s="11"/>
      <c r="AL2986" s="11"/>
    </row>
    <row r="2987" spans="1:38" ht="15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11"/>
      <c r="O2987" s="112"/>
      <c r="P2987" s="111"/>
      <c r="Q2987" s="111"/>
      <c r="R2987" s="111"/>
      <c r="S2987" s="111"/>
      <c r="T2987" s="111"/>
      <c r="U2987" s="11"/>
      <c r="V2987" s="11"/>
      <c r="W2987" s="11"/>
      <c r="X2987" s="11"/>
      <c r="Y2987" s="11"/>
      <c r="Z2987" s="11"/>
      <c r="AA2987" s="11"/>
      <c r="AB2987" s="11"/>
      <c r="AC2987" s="11"/>
      <c r="AD2987" s="11"/>
      <c r="AE2987" s="11"/>
      <c r="AF2987" s="11"/>
      <c r="AG2987" s="11"/>
      <c r="AH2987" s="11"/>
      <c r="AI2987" s="11"/>
      <c r="AJ2987" s="11"/>
      <c r="AK2987" s="11"/>
      <c r="AL2987" s="11"/>
    </row>
    <row r="2988" spans="1:38" ht="15">
      <c r="A2988" s="11"/>
      <c r="B2988" s="11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11"/>
      <c r="O2988" s="112"/>
      <c r="P2988" s="111"/>
      <c r="Q2988" s="111"/>
      <c r="R2988" s="111"/>
      <c r="S2988" s="111"/>
      <c r="T2988" s="111"/>
      <c r="U2988" s="11"/>
      <c r="V2988" s="11"/>
      <c r="W2988" s="11"/>
      <c r="X2988" s="11"/>
      <c r="Y2988" s="11"/>
      <c r="Z2988" s="11"/>
      <c r="AA2988" s="11"/>
      <c r="AB2988" s="11"/>
      <c r="AC2988" s="11"/>
      <c r="AD2988" s="11"/>
      <c r="AE2988" s="11"/>
      <c r="AF2988" s="11"/>
      <c r="AG2988" s="11"/>
      <c r="AH2988" s="11"/>
      <c r="AI2988" s="11"/>
      <c r="AJ2988" s="11"/>
      <c r="AK2988" s="11"/>
      <c r="AL2988" s="11"/>
    </row>
    <row r="2989" spans="1:38" ht="15">
      <c r="A2989" s="11"/>
      <c r="B2989" s="11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11"/>
      <c r="O2989" s="112"/>
      <c r="P2989" s="111"/>
      <c r="Q2989" s="111"/>
      <c r="R2989" s="111"/>
      <c r="S2989" s="111"/>
      <c r="T2989" s="111"/>
      <c r="U2989" s="11"/>
      <c r="V2989" s="11"/>
      <c r="W2989" s="11"/>
      <c r="X2989" s="11"/>
      <c r="Y2989" s="11"/>
      <c r="Z2989" s="11"/>
      <c r="AA2989" s="11"/>
      <c r="AB2989" s="11"/>
      <c r="AC2989" s="11"/>
      <c r="AD2989" s="11"/>
      <c r="AE2989" s="11"/>
      <c r="AF2989" s="11"/>
      <c r="AG2989" s="11"/>
      <c r="AH2989" s="11"/>
      <c r="AI2989" s="11"/>
      <c r="AJ2989" s="11"/>
      <c r="AK2989" s="11"/>
      <c r="AL2989" s="11"/>
    </row>
    <row r="2990" spans="1:38" ht="15">
      <c r="A2990" s="11"/>
      <c r="B2990" s="11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11"/>
      <c r="O2990" s="112"/>
      <c r="P2990" s="111"/>
      <c r="Q2990" s="111"/>
      <c r="R2990" s="111"/>
      <c r="S2990" s="111"/>
      <c r="T2990" s="111"/>
      <c r="U2990" s="11"/>
      <c r="V2990" s="11"/>
      <c r="W2990" s="11"/>
      <c r="X2990" s="11"/>
      <c r="Y2990" s="11"/>
      <c r="Z2990" s="11"/>
      <c r="AA2990" s="11"/>
      <c r="AB2990" s="11"/>
      <c r="AC2990" s="11"/>
      <c r="AD2990" s="11"/>
      <c r="AE2990" s="11"/>
      <c r="AF2990" s="11"/>
      <c r="AG2990" s="11"/>
      <c r="AH2990" s="11"/>
      <c r="AI2990" s="11"/>
      <c r="AJ2990" s="11"/>
      <c r="AK2990" s="11"/>
      <c r="AL2990" s="11"/>
    </row>
    <row r="2991" spans="1:38" ht="15">
      <c r="A2991" s="11"/>
      <c r="B2991" s="11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11"/>
      <c r="O2991" s="112"/>
      <c r="P2991" s="111"/>
      <c r="Q2991" s="111"/>
      <c r="R2991" s="111"/>
      <c r="S2991" s="111"/>
      <c r="T2991" s="111"/>
      <c r="U2991" s="11"/>
      <c r="V2991" s="11"/>
      <c r="W2991" s="11"/>
      <c r="X2991" s="11"/>
      <c r="Y2991" s="11"/>
      <c r="Z2991" s="11"/>
      <c r="AA2991" s="11"/>
      <c r="AB2991" s="11"/>
      <c r="AC2991" s="11"/>
      <c r="AD2991" s="11"/>
      <c r="AE2991" s="11"/>
      <c r="AF2991" s="11"/>
      <c r="AG2991" s="11"/>
      <c r="AH2991" s="11"/>
      <c r="AI2991" s="11"/>
      <c r="AJ2991" s="11"/>
      <c r="AK2991" s="11"/>
      <c r="AL2991" s="11"/>
    </row>
    <row r="2992" spans="1:38" ht="15">
      <c r="A2992" s="11"/>
      <c r="B2992" s="11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11"/>
      <c r="O2992" s="112"/>
      <c r="P2992" s="111"/>
      <c r="Q2992" s="111"/>
      <c r="R2992" s="111"/>
      <c r="S2992" s="111"/>
      <c r="T2992" s="111"/>
      <c r="U2992" s="11"/>
      <c r="V2992" s="11"/>
      <c r="W2992" s="11"/>
      <c r="X2992" s="11"/>
      <c r="Y2992" s="11"/>
      <c r="Z2992" s="11"/>
      <c r="AA2992" s="11"/>
      <c r="AB2992" s="11"/>
      <c r="AC2992" s="11"/>
      <c r="AD2992" s="11"/>
      <c r="AE2992" s="11"/>
      <c r="AF2992" s="11"/>
      <c r="AG2992" s="11"/>
      <c r="AH2992" s="11"/>
      <c r="AI2992" s="11"/>
      <c r="AJ2992" s="11"/>
      <c r="AK2992" s="11"/>
      <c r="AL2992" s="11"/>
    </row>
    <row r="2993" spans="1:38" ht="15">
      <c r="A2993" s="11"/>
      <c r="B2993" s="11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11"/>
      <c r="O2993" s="112"/>
      <c r="P2993" s="111"/>
      <c r="Q2993" s="111"/>
      <c r="R2993" s="111"/>
      <c r="S2993" s="111"/>
      <c r="T2993" s="111"/>
      <c r="U2993" s="11"/>
      <c r="V2993" s="11"/>
      <c r="W2993" s="11"/>
      <c r="X2993" s="11"/>
      <c r="Y2993" s="11"/>
      <c r="Z2993" s="11"/>
      <c r="AA2993" s="11"/>
      <c r="AB2993" s="11"/>
      <c r="AC2993" s="11"/>
      <c r="AD2993" s="11"/>
      <c r="AE2993" s="11"/>
      <c r="AF2993" s="11"/>
      <c r="AG2993" s="11"/>
      <c r="AH2993" s="11"/>
      <c r="AI2993" s="11"/>
      <c r="AJ2993" s="11"/>
      <c r="AK2993" s="11"/>
      <c r="AL2993" s="11"/>
    </row>
    <row r="2994" spans="1:38" ht="15">
      <c r="A2994" s="11"/>
      <c r="B2994" s="11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11"/>
      <c r="O2994" s="112"/>
      <c r="P2994" s="111"/>
      <c r="Q2994" s="111"/>
      <c r="R2994" s="111"/>
      <c r="S2994" s="111"/>
      <c r="T2994" s="111"/>
      <c r="U2994" s="11"/>
      <c r="V2994" s="11"/>
      <c r="W2994" s="11"/>
      <c r="X2994" s="11"/>
      <c r="Y2994" s="11"/>
      <c r="Z2994" s="11"/>
      <c r="AA2994" s="11"/>
      <c r="AB2994" s="11"/>
      <c r="AC2994" s="11"/>
      <c r="AD2994" s="11"/>
      <c r="AE2994" s="11"/>
      <c r="AF2994" s="11"/>
      <c r="AG2994" s="11"/>
      <c r="AH2994" s="11"/>
      <c r="AI2994" s="11"/>
      <c r="AJ2994" s="11"/>
      <c r="AK2994" s="11"/>
      <c r="AL2994" s="11"/>
    </row>
    <row r="2995" spans="1:38" ht="15">
      <c r="A2995" s="11"/>
      <c r="B2995" s="11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11"/>
      <c r="O2995" s="112"/>
      <c r="P2995" s="111"/>
      <c r="Q2995" s="111"/>
      <c r="R2995" s="111"/>
      <c r="S2995" s="111"/>
      <c r="T2995" s="111"/>
      <c r="U2995" s="11"/>
      <c r="V2995" s="11"/>
      <c r="W2995" s="11"/>
      <c r="X2995" s="11"/>
      <c r="Y2995" s="11"/>
      <c r="Z2995" s="11"/>
      <c r="AA2995" s="11"/>
      <c r="AB2995" s="11"/>
      <c r="AC2995" s="11"/>
      <c r="AD2995" s="11"/>
      <c r="AE2995" s="11"/>
      <c r="AF2995" s="11"/>
      <c r="AG2995" s="11"/>
      <c r="AH2995" s="11"/>
      <c r="AI2995" s="11"/>
      <c r="AJ2995" s="11"/>
      <c r="AK2995" s="11"/>
      <c r="AL2995" s="11"/>
    </row>
    <row r="2996" spans="1:38" ht="15">
      <c r="A2996" s="11"/>
      <c r="B2996" s="11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11"/>
      <c r="O2996" s="112"/>
      <c r="P2996" s="111"/>
      <c r="Q2996" s="111"/>
      <c r="R2996" s="111"/>
      <c r="S2996" s="111"/>
      <c r="T2996" s="111"/>
      <c r="U2996" s="11"/>
      <c r="V2996" s="11"/>
      <c r="W2996" s="11"/>
      <c r="X2996" s="11"/>
      <c r="Y2996" s="11"/>
      <c r="Z2996" s="11"/>
      <c r="AA2996" s="11"/>
      <c r="AB2996" s="11"/>
      <c r="AC2996" s="11"/>
      <c r="AD2996" s="11"/>
      <c r="AE2996" s="11"/>
      <c r="AF2996" s="11"/>
      <c r="AG2996" s="11"/>
      <c r="AH2996" s="11"/>
      <c r="AI2996" s="11"/>
      <c r="AJ2996" s="11"/>
      <c r="AK2996" s="11"/>
      <c r="AL2996" s="11"/>
    </row>
    <row r="2997" spans="1:38" ht="15">
      <c r="A2997" s="11"/>
      <c r="B2997" s="11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11"/>
      <c r="O2997" s="112"/>
      <c r="P2997" s="111"/>
      <c r="Q2997" s="111"/>
      <c r="R2997" s="111"/>
      <c r="S2997" s="111"/>
      <c r="T2997" s="111"/>
      <c r="U2997" s="11"/>
      <c r="V2997" s="11"/>
      <c r="W2997" s="11"/>
      <c r="X2997" s="11"/>
      <c r="Y2997" s="11"/>
      <c r="Z2997" s="11"/>
      <c r="AA2997" s="11"/>
      <c r="AB2997" s="11"/>
      <c r="AC2997" s="11"/>
      <c r="AD2997" s="11"/>
      <c r="AE2997" s="11"/>
      <c r="AF2997" s="11"/>
      <c r="AG2997" s="11"/>
      <c r="AH2997" s="11"/>
      <c r="AI2997" s="11"/>
      <c r="AJ2997" s="11"/>
      <c r="AK2997" s="11"/>
      <c r="AL2997" s="11"/>
    </row>
    <row r="2998" spans="1:38" ht="15">
      <c r="A2998" s="11"/>
      <c r="B2998" s="11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11"/>
      <c r="O2998" s="112"/>
      <c r="P2998" s="111"/>
      <c r="Q2998" s="111"/>
      <c r="R2998" s="111"/>
      <c r="S2998" s="111"/>
      <c r="T2998" s="111"/>
      <c r="U2998" s="11"/>
      <c r="V2998" s="11"/>
      <c r="W2998" s="11"/>
      <c r="X2998" s="11"/>
      <c r="Y2998" s="11"/>
      <c r="Z2998" s="11"/>
      <c r="AA2998" s="11"/>
      <c r="AB2998" s="11"/>
      <c r="AC2998" s="11"/>
      <c r="AD2998" s="11"/>
      <c r="AE2998" s="11"/>
      <c r="AF2998" s="11"/>
      <c r="AG2998" s="11"/>
      <c r="AH2998" s="11"/>
      <c r="AI2998" s="11"/>
      <c r="AJ2998" s="11"/>
      <c r="AK2998" s="11"/>
      <c r="AL2998" s="11"/>
    </row>
    <row r="2999" spans="1:38" ht="15">
      <c r="A2999" s="11"/>
      <c r="B2999" s="11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11"/>
      <c r="O2999" s="112"/>
      <c r="P2999" s="111"/>
      <c r="Q2999" s="111"/>
      <c r="R2999" s="111"/>
      <c r="S2999" s="111"/>
      <c r="T2999" s="111"/>
      <c r="U2999" s="11"/>
      <c r="V2999" s="11"/>
      <c r="W2999" s="11"/>
      <c r="X2999" s="11"/>
      <c r="Y2999" s="11"/>
      <c r="Z2999" s="11"/>
      <c r="AA2999" s="11"/>
      <c r="AB2999" s="11"/>
      <c r="AC2999" s="11"/>
      <c r="AD2999" s="11"/>
      <c r="AE2999" s="11"/>
      <c r="AF2999" s="11"/>
      <c r="AG2999" s="11"/>
      <c r="AH2999" s="11"/>
      <c r="AI2999" s="11"/>
      <c r="AJ2999" s="11"/>
      <c r="AK2999" s="11"/>
      <c r="AL2999" s="11"/>
    </row>
    <row r="3000" spans="1:38" ht="15">
      <c r="A3000" s="11"/>
      <c r="B3000" s="11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11"/>
      <c r="O3000" s="112"/>
      <c r="P3000" s="111"/>
      <c r="Q3000" s="111"/>
      <c r="R3000" s="111"/>
      <c r="S3000" s="111"/>
      <c r="T3000" s="111"/>
      <c r="U3000" s="11"/>
      <c r="V3000" s="11"/>
      <c r="W3000" s="11"/>
      <c r="X3000" s="11"/>
      <c r="Y3000" s="11"/>
      <c r="Z3000" s="11"/>
      <c r="AA3000" s="11"/>
      <c r="AB3000" s="11"/>
      <c r="AC3000" s="11"/>
      <c r="AD3000" s="11"/>
      <c r="AE3000" s="11"/>
      <c r="AF3000" s="11"/>
      <c r="AG3000" s="11"/>
      <c r="AH3000" s="11"/>
      <c r="AI3000" s="11"/>
      <c r="AJ3000" s="11"/>
      <c r="AK3000" s="11"/>
      <c r="AL3000" s="11"/>
    </row>
    <row r="3001" spans="1:38" ht="15">
      <c r="A3001" s="11"/>
      <c r="B3001" s="11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O3001" s="112"/>
      <c r="P3001" s="111"/>
      <c r="Q3001" s="111"/>
      <c r="R3001" s="111"/>
      <c r="S3001" s="111"/>
      <c r="T3001" s="111"/>
      <c r="U3001" s="11"/>
      <c r="V3001" s="11"/>
      <c r="W3001" s="11"/>
      <c r="X3001" s="11"/>
      <c r="Y3001" s="11"/>
      <c r="Z3001" s="11"/>
      <c r="AA3001" s="11"/>
      <c r="AB3001" s="11"/>
      <c r="AC3001" s="11"/>
      <c r="AD3001" s="11"/>
      <c r="AE3001" s="11"/>
      <c r="AF3001" s="11"/>
      <c r="AG3001" s="11"/>
      <c r="AH3001" s="11"/>
      <c r="AI3001" s="11"/>
      <c r="AJ3001" s="11"/>
      <c r="AK3001" s="11"/>
      <c r="AL3001" s="11"/>
    </row>
    <row r="3002" spans="1:38" ht="15">
      <c r="A3002" s="11"/>
      <c r="B3002" s="11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11"/>
      <c r="O3002" s="112"/>
      <c r="P3002" s="111"/>
      <c r="Q3002" s="111"/>
      <c r="R3002" s="111"/>
      <c r="S3002" s="111"/>
      <c r="T3002" s="111"/>
      <c r="U3002" s="11"/>
      <c r="V3002" s="11"/>
      <c r="W3002" s="11"/>
      <c r="X3002" s="11"/>
      <c r="Y3002" s="11"/>
      <c r="Z3002" s="11"/>
      <c r="AA3002" s="11"/>
      <c r="AB3002" s="11"/>
      <c r="AC3002" s="11"/>
      <c r="AD3002" s="11"/>
      <c r="AE3002" s="11"/>
      <c r="AF3002" s="11"/>
      <c r="AG3002" s="11"/>
      <c r="AH3002" s="11"/>
      <c r="AI3002" s="11"/>
      <c r="AJ3002" s="11"/>
      <c r="AK3002" s="11"/>
      <c r="AL3002" s="11"/>
    </row>
    <row r="3003" spans="1:38" ht="15">
      <c r="A3003" s="11"/>
      <c r="B3003" s="11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11"/>
      <c r="O3003" s="112"/>
      <c r="P3003" s="111"/>
      <c r="Q3003" s="111"/>
      <c r="R3003" s="111"/>
      <c r="S3003" s="111"/>
      <c r="T3003" s="111"/>
      <c r="U3003" s="11"/>
      <c r="V3003" s="11"/>
      <c r="W3003" s="11"/>
      <c r="X3003" s="11"/>
      <c r="Y3003" s="11"/>
      <c r="Z3003" s="11"/>
      <c r="AA3003" s="11"/>
      <c r="AB3003" s="11"/>
      <c r="AC3003" s="11"/>
      <c r="AD3003" s="11"/>
      <c r="AE3003" s="11"/>
      <c r="AF3003" s="11"/>
      <c r="AG3003" s="11"/>
      <c r="AH3003" s="11"/>
      <c r="AI3003" s="11"/>
      <c r="AJ3003" s="11"/>
      <c r="AK3003" s="11"/>
      <c r="AL3003" s="11"/>
    </row>
    <row r="3004" spans="1:38" ht="15">
      <c r="A3004" s="11"/>
      <c r="B3004" s="11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11"/>
      <c r="O3004" s="112"/>
      <c r="P3004" s="111"/>
      <c r="Q3004" s="111"/>
      <c r="R3004" s="111"/>
      <c r="S3004" s="111"/>
      <c r="T3004" s="111"/>
      <c r="U3004" s="11"/>
      <c r="V3004" s="11"/>
      <c r="W3004" s="11"/>
      <c r="X3004" s="11"/>
      <c r="Y3004" s="11"/>
      <c r="Z3004" s="11"/>
      <c r="AA3004" s="11"/>
      <c r="AB3004" s="11"/>
      <c r="AC3004" s="11"/>
      <c r="AD3004" s="11"/>
      <c r="AE3004" s="11"/>
      <c r="AF3004" s="11"/>
      <c r="AG3004" s="11"/>
      <c r="AH3004" s="11"/>
      <c r="AI3004" s="11"/>
      <c r="AJ3004" s="11"/>
      <c r="AK3004" s="11"/>
      <c r="AL3004" s="11"/>
    </row>
    <row r="3005" spans="1:38" ht="15">
      <c r="A3005" s="11"/>
      <c r="B3005" s="11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11"/>
      <c r="O3005" s="112"/>
      <c r="P3005" s="111"/>
      <c r="Q3005" s="111"/>
      <c r="R3005" s="111"/>
      <c r="S3005" s="111"/>
      <c r="T3005" s="111"/>
      <c r="U3005" s="11"/>
      <c r="V3005" s="11"/>
      <c r="W3005" s="11"/>
      <c r="X3005" s="11"/>
      <c r="Y3005" s="11"/>
      <c r="Z3005" s="11"/>
      <c r="AA3005" s="11"/>
      <c r="AB3005" s="11"/>
      <c r="AC3005" s="11"/>
      <c r="AD3005" s="11"/>
      <c r="AE3005" s="11"/>
      <c r="AF3005" s="11"/>
      <c r="AG3005" s="11"/>
      <c r="AH3005" s="11"/>
      <c r="AI3005" s="11"/>
      <c r="AJ3005" s="11"/>
      <c r="AK3005" s="11"/>
      <c r="AL3005" s="11"/>
    </row>
    <row r="3006" spans="1:38" ht="15">
      <c r="A3006" s="11"/>
      <c r="B3006" s="11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11"/>
      <c r="O3006" s="112"/>
      <c r="P3006" s="111"/>
      <c r="Q3006" s="111"/>
      <c r="R3006" s="111"/>
      <c r="S3006" s="111"/>
      <c r="T3006" s="111"/>
      <c r="U3006" s="11"/>
      <c r="V3006" s="11"/>
      <c r="W3006" s="11"/>
      <c r="X3006" s="11"/>
      <c r="Y3006" s="11"/>
      <c r="Z3006" s="11"/>
      <c r="AA3006" s="11"/>
      <c r="AB3006" s="11"/>
      <c r="AC3006" s="11"/>
      <c r="AD3006" s="11"/>
      <c r="AE3006" s="11"/>
      <c r="AF3006" s="11"/>
      <c r="AG3006" s="11"/>
      <c r="AH3006" s="11"/>
      <c r="AI3006" s="11"/>
      <c r="AJ3006" s="11"/>
      <c r="AK3006" s="11"/>
      <c r="AL3006" s="11"/>
    </row>
    <row r="3007" spans="1:38" ht="15">
      <c r="A3007" s="11"/>
      <c r="B3007" s="11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11"/>
      <c r="O3007" s="112"/>
      <c r="P3007" s="111"/>
      <c r="Q3007" s="111"/>
      <c r="R3007" s="111"/>
      <c r="S3007" s="111"/>
      <c r="T3007" s="111"/>
      <c r="U3007" s="11"/>
      <c r="V3007" s="11"/>
      <c r="W3007" s="11"/>
      <c r="X3007" s="11"/>
      <c r="Y3007" s="11"/>
      <c r="Z3007" s="11"/>
      <c r="AA3007" s="11"/>
      <c r="AB3007" s="11"/>
      <c r="AC3007" s="11"/>
      <c r="AD3007" s="11"/>
      <c r="AE3007" s="11"/>
      <c r="AF3007" s="11"/>
      <c r="AG3007" s="11"/>
      <c r="AH3007" s="11"/>
      <c r="AI3007" s="11"/>
      <c r="AJ3007" s="11"/>
      <c r="AK3007" s="11"/>
      <c r="AL3007" s="11"/>
    </row>
    <row r="3008" spans="1:38" ht="15">
      <c r="A3008" s="11"/>
      <c r="B3008" s="11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11"/>
      <c r="O3008" s="112"/>
      <c r="P3008" s="111"/>
      <c r="Q3008" s="111"/>
      <c r="R3008" s="111"/>
      <c r="S3008" s="111"/>
      <c r="T3008" s="111"/>
      <c r="U3008" s="11"/>
      <c r="V3008" s="11"/>
      <c r="W3008" s="11"/>
      <c r="X3008" s="11"/>
      <c r="Y3008" s="11"/>
      <c r="Z3008" s="11"/>
      <c r="AA3008" s="11"/>
      <c r="AB3008" s="11"/>
      <c r="AC3008" s="11"/>
      <c r="AD3008" s="11"/>
      <c r="AE3008" s="11"/>
      <c r="AF3008" s="11"/>
      <c r="AG3008" s="11"/>
      <c r="AH3008" s="11"/>
      <c r="AI3008" s="11"/>
      <c r="AJ3008" s="11"/>
      <c r="AK3008" s="11"/>
      <c r="AL3008" s="11"/>
    </row>
    <row r="3009" spans="1:38" ht="15">
      <c r="A3009" s="11"/>
      <c r="B3009" s="11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11"/>
      <c r="O3009" s="112"/>
      <c r="P3009" s="111"/>
      <c r="Q3009" s="111"/>
      <c r="R3009" s="111"/>
      <c r="S3009" s="111"/>
      <c r="T3009" s="111"/>
      <c r="U3009" s="11"/>
      <c r="V3009" s="11"/>
      <c r="W3009" s="11"/>
      <c r="X3009" s="11"/>
      <c r="Y3009" s="11"/>
      <c r="Z3009" s="11"/>
      <c r="AA3009" s="11"/>
      <c r="AB3009" s="11"/>
      <c r="AC3009" s="11"/>
      <c r="AD3009" s="11"/>
      <c r="AE3009" s="11"/>
      <c r="AF3009" s="11"/>
      <c r="AG3009" s="11"/>
      <c r="AH3009" s="11"/>
      <c r="AI3009" s="11"/>
      <c r="AJ3009" s="11"/>
      <c r="AK3009" s="11"/>
      <c r="AL3009" s="11"/>
    </row>
    <row r="3010" spans="1:38" ht="15">
      <c r="A3010" s="11"/>
      <c r="B3010" s="11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11"/>
      <c r="O3010" s="112"/>
      <c r="P3010" s="111"/>
      <c r="Q3010" s="111"/>
      <c r="R3010" s="111"/>
      <c r="S3010" s="111"/>
      <c r="T3010" s="111"/>
      <c r="U3010" s="11"/>
      <c r="V3010" s="11"/>
      <c r="W3010" s="11"/>
      <c r="X3010" s="11"/>
      <c r="Y3010" s="11"/>
      <c r="Z3010" s="11"/>
      <c r="AA3010" s="11"/>
      <c r="AB3010" s="11"/>
      <c r="AC3010" s="11"/>
      <c r="AD3010" s="11"/>
      <c r="AE3010" s="11"/>
      <c r="AF3010" s="11"/>
      <c r="AG3010" s="11"/>
      <c r="AH3010" s="11"/>
      <c r="AI3010" s="11"/>
      <c r="AJ3010" s="11"/>
      <c r="AK3010" s="11"/>
      <c r="AL3010" s="11"/>
    </row>
    <row r="3011" spans="1:38" ht="15">
      <c r="A3011" s="11"/>
      <c r="B3011" s="11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11"/>
      <c r="O3011" s="112"/>
      <c r="P3011" s="111"/>
      <c r="Q3011" s="111"/>
      <c r="R3011" s="111"/>
      <c r="S3011" s="111"/>
      <c r="T3011" s="111"/>
      <c r="U3011" s="11"/>
      <c r="V3011" s="11"/>
      <c r="W3011" s="11"/>
      <c r="X3011" s="11"/>
      <c r="Y3011" s="11"/>
      <c r="Z3011" s="11"/>
      <c r="AA3011" s="11"/>
      <c r="AB3011" s="11"/>
      <c r="AC3011" s="11"/>
      <c r="AD3011" s="11"/>
      <c r="AE3011" s="11"/>
      <c r="AF3011" s="11"/>
      <c r="AG3011" s="11"/>
      <c r="AH3011" s="11"/>
      <c r="AI3011" s="11"/>
      <c r="AJ3011" s="11"/>
      <c r="AK3011" s="11"/>
      <c r="AL3011" s="11"/>
    </row>
    <row r="3012" spans="1:38" ht="15">
      <c r="A3012" s="11"/>
      <c r="B3012" s="11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11"/>
      <c r="O3012" s="112"/>
      <c r="P3012" s="111"/>
      <c r="Q3012" s="111"/>
      <c r="R3012" s="111"/>
      <c r="S3012" s="111"/>
      <c r="T3012" s="111"/>
      <c r="U3012" s="11"/>
      <c r="V3012" s="11"/>
      <c r="W3012" s="11"/>
      <c r="X3012" s="11"/>
      <c r="Y3012" s="11"/>
      <c r="Z3012" s="11"/>
      <c r="AA3012" s="11"/>
      <c r="AB3012" s="11"/>
      <c r="AC3012" s="11"/>
      <c r="AD3012" s="11"/>
      <c r="AE3012" s="11"/>
      <c r="AF3012" s="11"/>
      <c r="AG3012" s="11"/>
      <c r="AH3012" s="11"/>
      <c r="AI3012" s="11"/>
      <c r="AJ3012" s="11"/>
      <c r="AK3012" s="11"/>
      <c r="AL3012" s="11"/>
    </row>
    <row r="3013" spans="1:38" ht="15">
      <c r="A3013" s="11"/>
      <c r="B3013" s="11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11"/>
      <c r="O3013" s="112"/>
      <c r="P3013" s="111"/>
      <c r="Q3013" s="111"/>
      <c r="R3013" s="111"/>
      <c r="S3013" s="111"/>
      <c r="T3013" s="111"/>
      <c r="U3013" s="11"/>
      <c r="V3013" s="11"/>
      <c r="W3013" s="11"/>
      <c r="X3013" s="11"/>
      <c r="Y3013" s="11"/>
      <c r="Z3013" s="11"/>
      <c r="AA3013" s="11"/>
      <c r="AB3013" s="11"/>
      <c r="AC3013" s="11"/>
      <c r="AD3013" s="11"/>
      <c r="AE3013" s="11"/>
      <c r="AF3013" s="11"/>
      <c r="AG3013" s="11"/>
      <c r="AH3013" s="11"/>
      <c r="AI3013" s="11"/>
      <c r="AJ3013" s="11"/>
      <c r="AK3013" s="11"/>
      <c r="AL3013" s="11"/>
    </row>
    <row r="3014" spans="1:38" ht="15">
      <c r="A3014" s="11"/>
      <c r="B3014" s="11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11"/>
      <c r="O3014" s="112"/>
      <c r="P3014" s="111"/>
      <c r="Q3014" s="111"/>
      <c r="R3014" s="111"/>
      <c r="S3014" s="111"/>
      <c r="T3014" s="111"/>
      <c r="U3014" s="11"/>
      <c r="V3014" s="11"/>
      <c r="W3014" s="11"/>
      <c r="X3014" s="11"/>
      <c r="Y3014" s="11"/>
      <c r="Z3014" s="11"/>
      <c r="AA3014" s="11"/>
      <c r="AB3014" s="11"/>
      <c r="AC3014" s="11"/>
      <c r="AD3014" s="11"/>
      <c r="AE3014" s="11"/>
      <c r="AF3014" s="11"/>
      <c r="AG3014" s="11"/>
      <c r="AH3014" s="11"/>
      <c r="AI3014" s="11"/>
      <c r="AJ3014" s="11"/>
      <c r="AK3014" s="11"/>
      <c r="AL3014" s="11"/>
    </row>
    <row r="3015" spans="1:38" ht="15">
      <c r="A3015" s="11"/>
      <c r="B3015" s="11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11"/>
      <c r="O3015" s="112"/>
      <c r="P3015" s="111"/>
      <c r="Q3015" s="111"/>
      <c r="R3015" s="111"/>
      <c r="S3015" s="111"/>
      <c r="T3015" s="111"/>
      <c r="U3015" s="11"/>
      <c r="V3015" s="11"/>
      <c r="W3015" s="11"/>
      <c r="X3015" s="11"/>
      <c r="Y3015" s="11"/>
      <c r="Z3015" s="11"/>
      <c r="AA3015" s="11"/>
      <c r="AB3015" s="11"/>
      <c r="AC3015" s="11"/>
      <c r="AD3015" s="11"/>
      <c r="AE3015" s="11"/>
      <c r="AF3015" s="11"/>
      <c r="AG3015" s="11"/>
      <c r="AH3015" s="11"/>
      <c r="AI3015" s="11"/>
      <c r="AJ3015" s="11"/>
      <c r="AK3015" s="11"/>
      <c r="AL3015" s="11"/>
    </row>
    <row r="3016" spans="1:38" ht="15">
      <c r="A3016" s="11"/>
      <c r="B3016" s="11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11"/>
      <c r="O3016" s="112"/>
      <c r="P3016" s="111"/>
      <c r="Q3016" s="111"/>
      <c r="R3016" s="111"/>
      <c r="S3016" s="111"/>
      <c r="T3016" s="111"/>
      <c r="U3016" s="11"/>
      <c r="V3016" s="11"/>
      <c r="W3016" s="11"/>
      <c r="X3016" s="11"/>
      <c r="Y3016" s="11"/>
      <c r="Z3016" s="11"/>
      <c r="AA3016" s="11"/>
      <c r="AB3016" s="11"/>
      <c r="AC3016" s="11"/>
      <c r="AD3016" s="11"/>
      <c r="AE3016" s="11"/>
      <c r="AF3016" s="11"/>
      <c r="AG3016" s="11"/>
      <c r="AH3016" s="11"/>
      <c r="AI3016" s="11"/>
      <c r="AJ3016" s="11"/>
      <c r="AK3016" s="11"/>
      <c r="AL3016" s="11"/>
    </row>
    <row r="3017" spans="1:38" ht="15">
      <c r="A3017" s="11"/>
      <c r="B3017" s="11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11"/>
      <c r="O3017" s="112"/>
      <c r="P3017" s="111"/>
      <c r="Q3017" s="111"/>
      <c r="R3017" s="111"/>
      <c r="S3017" s="111"/>
      <c r="T3017" s="111"/>
      <c r="U3017" s="11"/>
      <c r="V3017" s="11"/>
      <c r="W3017" s="11"/>
      <c r="X3017" s="11"/>
      <c r="Y3017" s="11"/>
      <c r="Z3017" s="11"/>
      <c r="AA3017" s="11"/>
      <c r="AB3017" s="11"/>
      <c r="AC3017" s="11"/>
      <c r="AD3017" s="11"/>
      <c r="AE3017" s="11"/>
      <c r="AF3017" s="11"/>
      <c r="AG3017" s="11"/>
      <c r="AH3017" s="11"/>
      <c r="AI3017" s="11"/>
      <c r="AJ3017" s="11"/>
      <c r="AK3017" s="11"/>
      <c r="AL3017" s="11"/>
    </row>
    <row r="3018" spans="1:38" ht="15">
      <c r="A3018" s="11"/>
      <c r="B3018" s="11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11"/>
      <c r="O3018" s="112"/>
      <c r="P3018" s="111"/>
      <c r="Q3018" s="111"/>
      <c r="R3018" s="111"/>
      <c r="S3018" s="111"/>
      <c r="T3018" s="111"/>
      <c r="U3018" s="11"/>
      <c r="V3018" s="11"/>
      <c r="W3018" s="11"/>
      <c r="X3018" s="11"/>
      <c r="Y3018" s="11"/>
      <c r="Z3018" s="11"/>
      <c r="AA3018" s="11"/>
      <c r="AB3018" s="11"/>
      <c r="AC3018" s="11"/>
      <c r="AD3018" s="11"/>
      <c r="AE3018" s="11"/>
      <c r="AF3018" s="11"/>
      <c r="AG3018" s="11"/>
      <c r="AH3018" s="11"/>
      <c r="AI3018" s="11"/>
      <c r="AJ3018" s="11"/>
      <c r="AK3018" s="11"/>
      <c r="AL3018" s="11"/>
    </row>
    <row r="3019" spans="1:38" ht="15">
      <c r="A3019" s="11"/>
      <c r="B3019" s="11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11"/>
      <c r="O3019" s="112"/>
      <c r="P3019" s="111"/>
      <c r="Q3019" s="111"/>
      <c r="R3019" s="111"/>
      <c r="S3019" s="111"/>
      <c r="T3019" s="111"/>
      <c r="U3019" s="11"/>
      <c r="V3019" s="11"/>
      <c r="W3019" s="11"/>
      <c r="X3019" s="11"/>
      <c r="Y3019" s="11"/>
      <c r="Z3019" s="11"/>
      <c r="AA3019" s="11"/>
      <c r="AB3019" s="11"/>
      <c r="AC3019" s="11"/>
      <c r="AD3019" s="11"/>
      <c r="AE3019" s="11"/>
      <c r="AF3019" s="11"/>
      <c r="AG3019" s="11"/>
      <c r="AH3019" s="11"/>
      <c r="AI3019" s="11"/>
      <c r="AJ3019" s="11"/>
      <c r="AK3019" s="11"/>
      <c r="AL3019" s="11"/>
    </row>
    <row r="3020" spans="1:38" ht="15">
      <c r="A3020" s="11"/>
      <c r="B3020" s="11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11"/>
      <c r="O3020" s="112"/>
      <c r="P3020" s="111"/>
      <c r="Q3020" s="111"/>
      <c r="R3020" s="111"/>
      <c r="S3020" s="111"/>
      <c r="T3020" s="111"/>
      <c r="U3020" s="11"/>
      <c r="V3020" s="11"/>
      <c r="W3020" s="11"/>
      <c r="X3020" s="11"/>
      <c r="Y3020" s="11"/>
      <c r="Z3020" s="11"/>
      <c r="AA3020" s="11"/>
      <c r="AB3020" s="11"/>
      <c r="AC3020" s="11"/>
      <c r="AD3020" s="11"/>
      <c r="AE3020" s="11"/>
      <c r="AF3020" s="11"/>
      <c r="AG3020" s="11"/>
      <c r="AH3020" s="11"/>
      <c r="AI3020" s="11"/>
      <c r="AJ3020" s="11"/>
      <c r="AK3020" s="11"/>
      <c r="AL3020" s="11"/>
    </row>
    <row r="3021" spans="1:38" ht="15">
      <c r="A3021" s="11"/>
      <c r="B3021" s="11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11"/>
      <c r="O3021" s="112"/>
      <c r="P3021" s="111"/>
      <c r="Q3021" s="111"/>
      <c r="R3021" s="111"/>
      <c r="S3021" s="111"/>
      <c r="T3021" s="111"/>
      <c r="U3021" s="11"/>
      <c r="V3021" s="11"/>
      <c r="W3021" s="11"/>
      <c r="X3021" s="11"/>
      <c r="Y3021" s="11"/>
      <c r="Z3021" s="11"/>
      <c r="AA3021" s="11"/>
      <c r="AB3021" s="11"/>
      <c r="AC3021" s="11"/>
      <c r="AD3021" s="11"/>
      <c r="AE3021" s="11"/>
      <c r="AF3021" s="11"/>
      <c r="AG3021" s="11"/>
      <c r="AH3021" s="11"/>
      <c r="AI3021" s="11"/>
      <c r="AJ3021" s="11"/>
      <c r="AK3021" s="11"/>
      <c r="AL3021" s="11"/>
    </row>
    <row r="3022" spans="1:38" ht="15">
      <c r="A3022" s="11"/>
      <c r="B3022" s="11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11"/>
      <c r="O3022" s="112"/>
      <c r="P3022" s="111"/>
      <c r="Q3022" s="111"/>
      <c r="R3022" s="111"/>
      <c r="S3022" s="111"/>
      <c r="T3022" s="111"/>
      <c r="U3022" s="11"/>
      <c r="V3022" s="11"/>
      <c r="W3022" s="11"/>
      <c r="X3022" s="11"/>
      <c r="Y3022" s="11"/>
      <c r="Z3022" s="11"/>
      <c r="AA3022" s="11"/>
      <c r="AB3022" s="11"/>
      <c r="AC3022" s="11"/>
      <c r="AD3022" s="11"/>
      <c r="AE3022" s="11"/>
      <c r="AF3022" s="11"/>
      <c r="AG3022" s="11"/>
      <c r="AH3022" s="11"/>
      <c r="AI3022" s="11"/>
      <c r="AJ3022" s="11"/>
      <c r="AK3022" s="11"/>
      <c r="AL3022" s="11"/>
    </row>
    <row r="3023" spans="1:38" ht="15">
      <c r="A3023" s="11"/>
      <c r="B3023" s="11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11"/>
      <c r="O3023" s="112"/>
      <c r="P3023" s="111"/>
      <c r="Q3023" s="111"/>
      <c r="R3023" s="111"/>
      <c r="S3023" s="111"/>
      <c r="T3023" s="111"/>
      <c r="U3023" s="11"/>
      <c r="V3023" s="11"/>
      <c r="W3023" s="11"/>
      <c r="X3023" s="11"/>
      <c r="Y3023" s="11"/>
      <c r="Z3023" s="11"/>
      <c r="AA3023" s="11"/>
      <c r="AB3023" s="11"/>
      <c r="AC3023" s="11"/>
      <c r="AD3023" s="11"/>
      <c r="AE3023" s="11"/>
      <c r="AF3023" s="11"/>
      <c r="AG3023" s="11"/>
      <c r="AH3023" s="11"/>
      <c r="AI3023" s="11"/>
      <c r="AJ3023" s="11"/>
      <c r="AK3023" s="11"/>
      <c r="AL3023" s="11"/>
    </row>
    <row r="3024" spans="1:38" ht="15">
      <c r="A3024" s="11"/>
      <c r="B3024" s="11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11"/>
      <c r="O3024" s="112"/>
      <c r="P3024" s="111"/>
      <c r="Q3024" s="111"/>
      <c r="R3024" s="111"/>
      <c r="S3024" s="111"/>
      <c r="T3024" s="111"/>
      <c r="U3024" s="11"/>
      <c r="V3024" s="11"/>
      <c r="W3024" s="11"/>
      <c r="X3024" s="11"/>
      <c r="Y3024" s="11"/>
      <c r="Z3024" s="11"/>
      <c r="AA3024" s="11"/>
      <c r="AB3024" s="11"/>
      <c r="AC3024" s="11"/>
      <c r="AD3024" s="11"/>
      <c r="AE3024" s="11"/>
      <c r="AF3024" s="11"/>
      <c r="AG3024" s="11"/>
      <c r="AH3024" s="11"/>
      <c r="AI3024" s="11"/>
      <c r="AJ3024" s="11"/>
      <c r="AK3024" s="11"/>
      <c r="AL3024" s="11"/>
    </row>
    <row r="3025" spans="1:38" ht="15">
      <c r="A3025" s="11"/>
      <c r="B3025" s="11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11"/>
      <c r="O3025" s="112"/>
      <c r="P3025" s="111"/>
      <c r="Q3025" s="111"/>
      <c r="R3025" s="111"/>
      <c r="S3025" s="111"/>
      <c r="T3025" s="111"/>
      <c r="U3025" s="11"/>
      <c r="V3025" s="11"/>
      <c r="W3025" s="11"/>
      <c r="X3025" s="11"/>
      <c r="Y3025" s="11"/>
      <c r="Z3025" s="11"/>
      <c r="AA3025" s="11"/>
      <c r="AB3025" s="11"/>
      <c r="AC3025" s="11"/>
      <c r="AD3025" s="11"/>
      <c r="AE3025" s="11"/>
      <c r="AF3025" s="11"/>
      <c r="AG3025" s="11"/>
      <c r="AH3025" s="11"/>
      <c r="AI3025" s="11"/>
      <c r="AJ3025" s="11"/>
      <c r="AK3025" s="11"/>
      <c r="AL3025" s="11"/>
    </row>
    <row r="3026" spans="1:38" ht="15">
      <c r="A3026" s="11"/>
      <c r="B3026" s="11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11"/>
      <c r="O3026" s="112"/>
      <c r="P3026" s="111"/>
      <c r="Q3026" s="111"/>
      <c r="R3026" s="111"/>
      <c r="S3026" s="111"/>
      <c r="T3026" s="111"/>
      <c r="U3026" s="11"/>
      <c r="V3026" s="11"/>
      <c r="W3026" s="11"/>
      <c r="X3026" s="11"/>
      <c r="Y3026" s="11"/>
      <c r="Z3026" s="11"/>
      <c r="AA3026" s="11"/>
      <c r="AB3026" s="11"/>
      <c r="AC3026" s="11"/>
      <c r="AD3026" s="11"/>
      <c r="AE3026" s="11"/>
      <c r="AF3026" s="11"/>
      <c r="AG3026" s="11"/>
      <c r="AH3026" s="11"/>
      <c r="AI3026" s="11"/>
      <c r="AJ3026" s="11"/>
      <c r="AK3026" s="11"/>
      <c r="AL3026" s="11"/>
    </row>
    <row r="3027" spans="1:38" ht="15">
      <c r="A3027" s="11"/>
      <c r="B3027" s="11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11"/>
      <c r="O3027" s="112"/>
      <c r="P3027" s="111"/>
      <c r="Q3027" s="111"/>
      <c r="R3027" s="111"/>
      <c r="S3027" s="111"/>
      <c r="T3027" s="111"/>
      <c r="U3027" s="11"/>
      <c r="V3027" s="11"/>
      <c r="W3027" s="11"/>
      <c r="X3027" s="11"/>
      <c r="Y3027" s="11"/>
      <c r="Z3027" s="11"/>
      <c r="AA3027" s="11"/>
      <c r="AB3027" s="11"/>
      <c r="AC3027" s="11"/>
      <c r="AD3027" s="11"/>
      <c r="AE3027" s="11"/>
      <c r="AF3027" s="11"/>
      <c r="AG3027" s="11"/>
      <c r="AH3027" s="11"/>
      <c r="AI3027" s="11"/>
      <c r="AJ3027" s="11"/>
      <c r="AK3027" s="11"/>
      <c r="AL3027" s="11"/>
    </row>
    <row r="3028" spans="1:38" ht="15">
      <c r="A3028" s="11"/>
      <c r="B3028" s="11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11"/>
      <c r="O3028" s="112"/>
      <c r="P3028" s="111"/>
      <c r="Q3028" s="111"/>
      <c r="R3028" s="111"/>
      <c r="S3028" s="111"/>
      <c r="T3028" s="111"/>
      <c r="U3028" s="11"/>
      <c r="V3028" s="11"/>
      <c r="W3028" s="11"/>
      <c r="X3028" s="11"/>
      <c r="Y3028" s="11"/>
      <c r="Z3028" s="11"/>
      <c r="AA3028" s="11"/>
      <c r="AB3028" s="11"/>
      <c r="AC3028" s="11"/>
      <c r="AD3028" s="11"/>
      <c r="AE3028" s="11"/>
      <c r="AF3028" s="11"/>
      <c r="AG3028" s="11"/>
      <c r="AH3028" s="11"/>
      <c r="AI3028" s="11"/>
      <c r="AJ3028" s="11"/>
      <c r="AK3028" s="11"/>
      <c r="AL3028" s="11"/>
    </row>
    <row r="3029" spans="1:38" ht="15">
      <c r="A3029" s="11"/>
      <c r="B3029" s="11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11"/>
      <c r="O3029" s="112"/>
      <c r="P3029" s="111"/>
      <c r="Q3029" s="111"/>
      <c r="R3029" s="111"/>
      <c r="S3029" s="111"/>
      <c r="T3029" s="111"/>
      <c r="U3029" s="11"/>
      <c r="V3029" s="11"/>
      <c r="W3029" s="11"/>
      <c r="X3029" s="11"/>
      <c r="Y3029" s="11"/>
      <c r="Z3029" s="11"/>
      <c r="AA3029" s="11"/>
      <c r="AB3029" s="11"/>
      <c r="AC3029" s="11"/>
      <c r="AD3029" s="11"/>
      <c r="AE3029" s="11"/>
      <c r="AF3029" s="11"/>
      <c r="AG3029" s="11"/>
      <c r="AH3029" s="11"/>
      <c r="AI3029" s="11"/>
      <c r="AJ3029" s="11"/>
      <c r="AK3029" s="11"/>
      <c r="AL3029" s="11"/>
    </row>
    <row r="3030" spans="1:38" ht="15">
      <c r="A3030" s="11"/>
      <c r="B3030" s="11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11"/>
      <c r="O3030" s="112"/>
      <c r="P3030" s="111"/>
      <c r="Q3030" s="111"/>
      <c r="R3030" s="111"/>
      <c r="S3030" s="111"/>
      <c r="T3030" s="111"/>
      <c r="U3030" s="11"/>
      <c r="V3030" s="11"/>
      <c r="W3030" s="11"/>
      <c r="X3030" s="11"/>
      <c r="Y3030" s="11"/>
      <c r="Z3030" s="11"/>
      <c r="AA3030" s="11"/>
      <c r="AB3030" s="11"/>
      <c r="AC3030" s="11"/>
      <c r="AD3030" s="11"/>
      <c r="AE3030" s="11"/>
      <c r="AF3030" s="11"/>
      <c r="AG3030" s="11"/>
      <c r="AH3030" s="11"/>
      <c r="AI3030" s="11"/>
      <c r="AJ3030" s="11"/>
      <c r="AK3030" s="11"/>
      <c r="AL3030" s="11"/>
    </row>
    <row r="3031" spans="1:38" ht="15">
      <c r="A3031" s="11"/>
      <c r="B3031" s="11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11"/>
      <c r="O3031" s="112"/>
      <c r="P3031" s="111"/>
      <c r="Q3031" s="111"/>
      <c r="R3031" s="111"/>
      <c r="S3031" s="111"/>
      <c r="T3031" s="111"/>
      <c r="U3031" s="11"/>
      <c r="V3031" s="11"/>
      <c r="W3031" s="11"/>
      <c r="X3031" s="11"/>
      <c r="Y3031" s="11"/>
      <c r="Z3031" s="11"/>
      <c r="AA3031" s="11"/>
      <c r="AB3031" s="11"/>
      <c r="AC3031" s="11"/>
      <c r="AD3031" s="11"/>
      <c r="AE3031" s="11"/>
      <c r="AF3031" s="11"/>
      <c r="AG3031" s="11"/>
      <c r="AH3031" s="11"/>
      <c r="AI3031" s="11"/>
      <c r="AJ3031" s="11"/>
      <c r="AK3031" s="11"/>
      <c r="AL3031" s="11"/>
    </row>
    <row r="3032" spans="1:38" ht="15">
      <c r="A3032" s="11"/>
      <c r="B3032" s="11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11"/>
      <c r="O3032" s="112"/>
      <c r="P3032" s="111"/>
      <c r="Q3032" s="111"/>
      <c r="R3032" s="111"/>
      <c r="S3032" s="111"/>
      <c r="T3032" s="111"/>
      <c r="U3032" s="11"/>
      <c r="V3032" s="11"/>
      <c r="W3032" s="11"/>
      <c r="X3032" s="11"/>
      <c r="Y3032" s="11"/>
      <c r="Z3032" s="11"/>
      <c r="AA3032" s="11"/>
      <c r="AB3032" s="11"/>
      <c r="AC3032" s="11"/>
      <c r="AD3032" s="11"/>
      <c r="AE3032" s="11"/>
      <c r="AF3032" s="11"/>
      <c r="AG3032" s="11"/>
      <c r="AH3032" s="11"/>
      <c r="AI3032" s="11"/>
      <c r="AJ3032" s="11"/>
      <c r="AK3032" s="11"/>
      <c r="AL3032" s="11"/>
    </row>
    <row r="3033" spans="1:38" ht="15">
      <c r="A3033" s="11"/>
      <c r="B3033" s="11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O3033" s="112"/>
      <c r="P3033" s="111"/>
      <c r="Q3033" s="111"/>
      <c r="R3033" s="111"/>
      <c r="S3033" s="111"/>
      <c r="T3033" s="111"/>
      <c r="U3033" s="11"/>
      <c r="V3033" s="11"/>
      <c r="W3033" s="11"/>
      <c r="X3033" s="11"/>
      <c r="Y3033" s="11"/>
      <c r="Z3033" s="11"/>
      <c r="AA3033" s="11"/>
      <c r="AB3033" s="11"/>
      <c r="AC3033" s="11"/>
      <c r="AD3033" s="11"/>
      <c r="AE3033" s="11"/>
      <c r="AF3033" s="11"/>
      <c r="AG3033" s="11"/>
      <c r="AH3033" s="11"/>
      <c r="AI3033" s="11"/>
      <c r="AJ3033" s="11"/>
      <c r="AK3033" s="11"/>
      <c r="AL3033" s="11"/>
    </row>
    <row r="3034" spans="1:38" ht="15">
      <c r="A3034" s="11"/>
      <c r="B3034" s="11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11"/>
      <c r="O3034" s="112"/>
      <c r="P3034" s="111"/>
      <c r="Q3034" s="111"/>
      <c r="R3034" s="111"/>
      <c r="S3034" s="111"/>
      <c r="T3034" s="111"/>
      <c r="U3034" s="11"/>
      <c r="V3034" s="11"/>
      <c r="W3034" s="11"/>
      <c r="X3034" s="11"/>
      <c r="Y3034" s="11"/>
      <c r="Z3034" s="11"/>
      <c r="AA3034" s="11"/>
      <c r="AB3034" s="11"/>
      <c r="AC3034" s="11"/>
      <c r="AD3034" s="11"/>
      <c r="AE3034" s="11"/>
      <c r="AF3034" s="11"/>
      <c r="AG3034" s="11"/>
      <c r="AH3034" s="11"/>
      <c r="AI3034" s="11"/>
      <c r="AJ3034" s="11"/>
      <c r="AK3034" s="11"/>
      <c r="AL3034" s="11"/>
    </row>
    <row r="3035" spans="1:38" ht="15">
      <c r="A3035" s="11"/>
      <c r="B3035" s="11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11"/>
      <c r="O3035" s="112"/>
      <c r="P3035" s="111"/>
      <c r="Q3035" s="111"/>
      <c r="R3035" s="111"/>
      <c r="S3035" s="111"/>
      <c r="T3035" s="111"/>
      <c r="U3035" s="11"/>
      <c r="V3035" s="11"/>
      <c r="W3035" s="11"/>
      <c r="X3035" s="11"/>
      <c r="Y3035" s="11"/>
      <c r="Z3035" s="11"/>
      <c r="AA3035" s="11"/>
      <c r="AB3035" s="11"/>
      <c r="AC3035" s="11"/>
      <c r="AD3035" s="11"/>
      <c r="AE3035" s="11"/>
      <c r="AF3035" s="11"/>
      <c r="AG3035" s="11"/>
      <c r="AH3035" s="11"/>
      <c r="AI3035" s="11"/>
      <c r="AJ3035" s="11"/>
      <c r="AK3035" s="11"/>
      <c r="AL3035" s="11"/>
    </row>
    <row r="3036" spans="1:38" ht="15">
      <c r="A3036" s="11"/>
      <c r="B3036" s="11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11"/>
      <c r="O3036" s="112"/>
      <c r="P3036" s="111"/>
      <c r="Q3036" s="111"/>
      <c r="R3036" s="111"/>
      <c r="S3036" s="111"/>
      <c r="T3036" s="111"/>
      <c r="U3036" s="11"/>
      <c r="V3036" s="11"/>
      <c r="W3036" s="11"/>
      <c r="X3036" s="11"/>
      <c r="Y3036" s="11"/>
      <c r="Z3036" s="11"/>
      <c r="AA3036" s="11"/>
      <c r="AB3036" s="11"/>
      <c r="AC3036" s="11"/>
      <c r="AD3036" s="11"/>
      <c r="AE3036" s="11"/>
      <c r="AF3036" s="11"/>
      <c r="AG3036" s="11"/>
      <c r="AH3036" s="11"/>
      <c r="AI3036" s="11"/>
      <c r="AJ3036" s="11"/>
      <c r="AK3036" s="11"/>
      <c r="AL3036" s="11"/>
    </row>
    <row r="3037" spans="1:38" ht="15">
      <c r="A3037" s="11"/>
      <c r="B3037" s="11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11"/>
      <c r="O3037" s="112"/>
      <c r="P3037" s="111"/>
      <c r="Q3037" s="111"/>
      <c r="R3037" s="111"/>
      <c r="S3037" s="111"/>
      <c r="T3037" s="111"/>
      <c r="U3037" s="11"/>
      <c r="V3037" s="11"/>
      <c r="W3037" s="11"/>
      <c r="X3037" s="11"/>
      <c r="Y3037" s="11"/>
      <c r="Z3037" s="11"/>
      <c r="AA3037" s="11"/>
      <c r="AB3037" s="11"/>
      <c r="AC3037" s="11"/>
      <c r="AD3037" s="11"/>
      <c r="AE3037" s="11"/>
      <c r="AF3037" s="11"/>
      <c r="AG3037" s="11"/>
      <c r="AH3037" s="11"/>
      <c r="AI3037" s="11"/>
      <c r="AJ3037" s="11"/>
      <c r="AK3037" s="11"/>
      <c r="AL3037" s="11"/>
    </row>
    <row r="3038" spans="1:38" ht="15">
      <c r="A3038" s="11"/>
      <c r="B3038" s="11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11"/>
      <c r="O3038" s="112"/>
      <c r="P3038" s="111"/>
      <c r="Q3038" s="111"/>
      <c r="R3038" s="111"/>
      <c r="S3038" s="111"/>
      <c r="T3038" s="111"/>
      <c r="U3038" s="11"/>
      <c r="V3038" s="11"/>
      <c r="W3038" s="11"/>
      <c r="X3038" s="11"/>
      <c r="Y3038" s="11"/>
      <c r="Z3038" s="11"/>
      <c r="AA3038" s="11"/>
      <c r="AB3038" s="11"/>
      <c r="AC3038" s="11"/>
      <c r="AD3038" s="11"/>
      <c r="AE3038" s="11"/>
      <c r="AF3038" s="11"/>
      <c r="AG3038" s="11"/>
      <c r="AH3038" s="11"/>
      <c r="AI3038" s="11"/>
      <c r="AJ3038" s="11"/>
      <c r="AK3038" s="11"/>
      <c r="AL3038" s="11"/>
    </row>
    <row r="3039" spans="1:38" ht="15">
      <c r="A3039" s="11"/>
      <c r="B3039" s="11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11"/>
      <c r="O3039" s="112"/>
      <c r="P3039" s="111"/>
      <c r="Q3039" s="111"/>
      <c r="R3039" s="111"/>
      <c r="S3039" s="111"/>
      <c r="T3039" s="111"/>
      <c r="U3039" s="11"/>
      <c r="V3039" s="11"/>
      <c r="W3039" s="11"/>
      <c r="X3039" s="11"/>
      <c r="Y3039" s="11"/>
      <c r="Z3039" s="11"/>
      <c r="AA3039" s="11"/>
      <c r="AB3039" s="11"/>
      <c r="AC3039" s="11"/>
      <c r="AD3039" s="11"/>
      <c r="AE3039" s="11"/>
      <c r="AF3039" s="11"/>
      <c r="AG3039" s="11"/>
      <c r="AH3039" s="11"/>
      <c r="AI3039" s="11"/>
      <c r="AJ3039" s="11"/>
      <c r="AK3039" s="11"/>
      <c r="AL3039" s="11"/>
    </row>
    <row r="3040" spans="1:38" ht="15">
      <c r="A3040" s="11"/>
      <c r="B3040" s="11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11"/>
      <c r="O3040" s="112"/>
      <c r="P3040" s="111"/>
      <c r="Q3040" s="111"/>
      <c r="R3040" s="111"/>
      <c r="S3040" s="111"/>
      <c r="T3040" s="111"/>
      <c r="U3040" s="11"/>
      <c r="V3040" s="11"/>
      <c r="W3040" s="11"/>
      <c r="X3040" s="11"/>
      <c r="Y3040" s="11"/>
      <c r="Z3040" s="11"/>
      <c r="AA3040" s="11"/>
      <c r="AB3040" s="11"/>
      <c r="AC3040" s="11"/>
      <c r="AD3040" s="11"/>
      <c r="AE3040" s="11"/>
      <c r="AF3040" s="11"/>
      <c r="AG3040" s="11"/>
      <c r="AH3040" s="11"/>
      <c r="AI3040" s="11"/>
      <c r="AJ3040" s="11"/>
      <c r="AK3040" s="11"/>
      <c r="AL3040" s="11"/>
    </row>
    <row r="3041" spans="1:38" ht="15">
      <c r="A3041" s="11"/>
      <c r="B3041" s="11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11"/>
      <c r="O3041" s="112"/>
      <c r="P3041" s="111"/>
      <c r="Q3041" s="111"/>
      <c r="R3041" s="111"/>
      <c r="S3041" s="111"/>
      <c r="T3041" s="111"/>
      <c r="U3041" s="11"/>
      <c r="V3041" s="11"/>
      <c r="W3041" s="11"/>
      <c r="X3041" s="11"/>
      <c r="Y3041" s="11"/>
      <c r="Z3041" s="11"/>
      <c r="AA3041" s="11"/>
      <c r="AB3041" s="11"/>
      <c r="AC3041" s="11"/>
      <c r="AD3041" s="11"/>
      <c r="AE3041" s="11"/>
      <c r="AF3041" s="11"/>
      <c r="AG3041" s="11"/>
      <c r="AH3041" s="11"/>
      <c r="AI3041" s="11"/>
      <c r="AJ3041" s="11"/>
      <c r="AK3041" s="11"/>
      <c r="AL3041" s="11"/>
    </row>
    <row r="3042" spans="1:38" ht="15">
      <c r="A3042" s="11"/>
      <c r="B3042" s="11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11"/>
      <c r="O3042" s="112"/>
      <c r="P3042" s="111"/>
      <c r="Q3042" s="111"/>
      <c r="R3042" s="111"/>
      <c r="S3042" s="111"/>
      <c r="T3042" s="111"/>
      <c r="U3042" s="11"/>
      <c r="V3042" s="11"/>
      <c r="W3042" s="11"/>
      <c r="X3042" s="11"/>
      <c r="Y3042" s="11"/>
      <c r="Z3042" s="11"/>
      <c r="AA3042" s="11"/>
      <c r="AB3042" s="11"/>
      <c r="AC3042" s="11"/>
      <c r="AD3042" s="11"/>
      <c r="AE3042" s="11"/>
      <c r="AF3042" s="11"/>
      <c r="AG3042" s="11"/>
      <c r="AH3042" s="11"/>
      <c r="AI3042" s="11"/>
      <c r="AJ3042" s="11"/>
      <c r="AK3042" s="11"/>
      <c r="AL3042" s="11"/>
    </row>
    <row r="3043" spans="1:38" ht="15">
      <c r="A3043" s="11"/>
      <c r="B3043" s="11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11"/>
      <c r="O3043" s="112"/>
      <c r="P3043" s="111"/>
      <c r="Q3043" s="111"/>
      <c r="R3043" s="111"/>
      <c r="S3043" s="111"/>
      <c r="T3043" s="111"/>
      <c r="U3043" s="11"/>
      <c r="V3043" s="11"/>
      <c r="W3043" s="11"/>
      <c r="X3043" s="11"/>
      <c r="Y3043" s="11"/>
      <c r="Z3043" s="11"/>
      <c r="AA3043" s="11"/>
      <c r="AB3043" s="11"/>
      <c r="AC3043" s="11"/>
      <c r="AD3043" s="11"/>
      <c r="AE3043" s="11"/>
      <c r="AF3043" s="11"/>
      <c r="AG3043" s="11"/>
      <c r="AH3043" s="11"/>
      <c r="AI3043" s="11"/>
      <c r="AJ3043" s="11"/>
      <c r="AK3043" s="11"/>
      <c r="AL3043" s="11"/>
    </row>
    <row r="3044" spans="1:38" ht="15">
      <c r="A3044" s="11"/>
      <c r="B3044" s="11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11"/>
      <c r="O3044" s="112"/>
      <c r="P3044" s="111"/>
      <c r="Q3044" s="111"/>
      <c r="R3044" s="111"/>
      <c r="S3044" s="111"/>
      <c r="T3044" s="111"/>
      <c r="U3044" s="11"/>
      <c r="V3044" s="11"/>
      <c r="W3044" s="11"/>
      <c r="X3044" s="11"/>
      <c r="Y3044" s="11"/>
      <c r="Z3044" s="11"/>
      <c r="AA3044" s="11"/>
      <c r="AB3044" s="11"/>
      <c r="AC3044" s="11"/>
      <c r="AD3044" s="11"/>
      <c r="AE3044" s="11"/>
      <c r="AF3044" s="11"/>
      <c r="AG3044" s="11"/>
      <c r="AH3044" s="11"/>
      <c r="AI3044" s="11"/>
      <c r="AJ3044" s="11"/>
      <c r="AK3044" s="11"/>
      <c r="AL3044" s="11"/>
    </row>
    <row r="3045" spans="1:38" ht="15">
      <c r="A3045" s="11"/>
      <c r="B3045" s="11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11"/>
      <c r="O3045" s="112"/>
      <c r="P3045" s="111"/>
      <c r="Q3045" s="111"/>
      <c r="R3045" s="111"/>
      <c r="S3045" s="111"/>
      <c r="T3045" s="111"/>
      <c r="U3045" s="11"/>
      <c r="V3045" s="11"/>
      <c r="W3045" s="11"/>
      <c r="X3045" s="11"/>
      <c r="Y3045" s="11"/>
      <c r="Z3045" s="11"/>
      <c r="AA3045" s="11"/>
      <c r="AB3045" s="11"/>
      <c r="AC3045" s="11"/>
      <c r="AD3045" s="11"/>
      <c r="AE3045" s="11"/>
      <c r="AF3045" s="11"/>
      <c r="AG3045" s="11"/>
      <c r="AH3045" s="11"/>
      <c r="AI3045" s="11"/>
      <c r="AJ3045" s="11"/>
      <c r="AK3045" s="11"/>
      <c r="AL3045" s="11"/>
    </row>
    <row r="3046" spans="1:38" ht="15">
      <c r="A3046" s="11"/>
      <c r="B3046" s="11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11"/>
      <c r="O3046" s="112"/>
      <c r="P3046" s="111"/>
      <c r="Q3046" s="111"/>
      <c r="R3046" s="111"/>
      <c r="S3046" s="111"/>
      <c r="T3046" s="111"/>
      <c r="U3046" s="11"/>
      <c r="V3046" s="11"/>
      <c r="W3046" s="11"/>
      <c r="X3046" s="11"/>
      <c r="Y3046" s="11"/>
      <c r="Z3046" s="11"/>
      <c r="AA3046" s="11"/>
      <c r="AB3046" s="11"/>
      <c r="AC3046" s="11"/>
      <c r="AD3046" s="11"/>
      <c r="AE3046" s="11"/>
      <c r="AF3046" s="11"/>
      <c r="AG3046" s="11"/>
      <c r="AH3046" s="11"/>
      <c r="AI3046" s="11"/>
      <c r="AJ3046" s="11"/>
      <c r="AK3046" s="11"/>
      <c r="AL3046" s="11"/>
    </row>
    <row r="3047" spans="1:38" ht="15">
      <c r="A3047" s="11"/>
      <c r="B3047" s="11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11"/>
      <c r="O3047" s="112"/>
      <c r="P3047" s="111"/>
      <c r="Q3047" s="111"/>
      <c r="R3047" s="111"/>
      <c r="S3047" s="111"/>
      <c r="T3047" s="111"/>
      <c r="U3047" s="11"/>
      <c r="V3047" s="11"/>
      <c r="W3047" s="11"/>
      <c r="X3047" s="11"/>
      <c r="Y3047" s="11"/>
      <c r="Z3047" s="11"/>
      <c r="AA3047" s="11"/>
      <c r="AB3047" s="11"/>
      <c r="AC3047" s="11"/>
      <c r="AD3047" s="11"/>
      <c r="AE3047" s="11"/>
      <c r="AF3047" s="11"/>
      <c r="AG3047" s="11"/>
      <c r="AH3047" s="11"/>
      <c r="AI3047" s="11"/>
      <c r="AJ3047" s="11"/>
      <c r="AK3047" s="11"/>
      <c r="AL3047" s="11"/>
    </row>
    <row r="3048" spans="1:38" ht="15">
      <c r="A3048" s="11"/>
      <c r="B3048" s="11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11"/>
      <c r="O3048" s="112"/>
      <c r="P3048" s="111"/>
      <c r="Q3048" s="111"/>
      <c r="R3048" s="111"/>
      <c r="S3048" s="111"/>
      <c r="T3048" s="111"/>
      <c r="U3048" s="11"/>
      <c r="V3048" s="11"/>
      <c r="W3048" s="11"/>
      <c r="X3048" s="11"/>
      <c r="Y3048" s="11"/>
      <c r="Z3048" s="11"/>
      <c r="AA3048" s="11"/>
      <c r="AB3048" s="11"/>
      <c r="AC3048" s="11"/>
      <c r="AD3048" s="11"/>
      <c r="AE3048" s="11"/>
      <c r="AF3048" s="11"/>
      <c r="AG3048" s="11"/>
      <c r="AH3048" s="11"/>
      <c r="AI3048" s="11"/>
      <c r="AJ3048" s="11"/>
      <c r="AK3048" s="11"/>
      <c r="AL3048" s="11"/>
    </row>
    <row r="3049" spans="1:38" ht="15">
      <c r="A3049" s="11"/>
      <c r="B3049" s="11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11"/>
      <c r="O3049" s="112"/>
      <c r="P3049" s="111"/>
      <c r="Q3049" s="111"/>
      <c r="R3049" s="111"/>
      <c r="S3049" s="111"/>
      <c r="T3049" s="111"/>
      <c r="U3049" s="11"/>
      <c r="V3049" s="11"/>
      <c r="W3049" s="11"/>
      <c r="X3049" s="11"/>
      <c r="Y3049" s="11"/>
      <c r="Z3049" s="11"/>
      <c r="AA3049" s="11"/>
      <c r="AB3049" s="11"/>
      <c r="AC3049" s="11"/>
      <c r="AD3049" s="11"/>
      <c r="AE3049" s="11"/>
      <c r="AF3049" s="11"/>
      <c r="AG3049" s="11"/>
      <c r="AH3049" s="11"/>
      <c r="AI3049" s="11"/>
      <c r="AJ3049" s="11"/>
      <c r="AK3049" s="11"/>
      <c r="AL3049" s="11"/>
    </row>
    <row r="3050" spans="1:38" ht="15">
      <c r="A3050" s="11"/>
      <c r="B3050" s="11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11"/>
      <c r="O3050" s="112"/>
      <c r="P3050" s="111"/>
      <c r="Q3050" s="111"/>
      <c r="R3050" s="111"/>
      <c r="S3050" s="111"/>
      <c r="T3050" s="111"/>
      <c r="U3050" s="11"/>
      <c r="V3050" s="11"/>
      <c r="W3050" s="11"/>
      <c r="X3050" s="11"/>
      <c r="Y3050" s="11"/>
      <c r="Z3050" s="11"/>
      <c r="AA3050" s="11"/>
      <c r="AB3050" s="11"/>
      <c r="AC3050" s="11"/>
      <c r="AD3050" s="11"/>
      <c r="AE3050" s="11"/>
      <c r="AF3050" s="11"/>
      <c r="AG3050" s="11"/>
      <c r="AH3050" s="11"/>
      <c r="AI3050" s="11"/>
      <c r="AJ3050" s="11"/>
      <c r="AK3050" s="11"/>
      <c r="AL3050" s="11"/>
    </row>
    <row r="3051" spans="1:38" ht="15">
      <c r="A3051" s="11"/>
      <c r="B3051" s="11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11"/>
      <c r="O3051" s="112"/>
      <c r="P3051" s="111"/>
      <c r="Q3051" s="111"/>
      <c r="R3051" s="111"/>
      <c r="S3051" s="111"/>
      <c r="T3051" s="111"/>
      <c r="U3051" s="11"/>
      <c r="V3051" s="11"/>
      <c r="W3051" s="11"/>
      <c r="X3051" s="11"/>
      <c r="Y3051" s="11"/>
      <c r="Z3051" s="11"/>
      <c r="AA3051" s="11"/>
      <c r="AB3051" s="11"/>
      <c r="AC3051" s="11"/>
      <c r="AD3051" s="11"/>
      <c r="AE3051" s="11"/>
      <c r="AF3051" s="11"/>
      <c r="AG3051" s="11"/>
      <c r="AH3051" s="11"/>
      <c r="AI3051" s="11"/>
      <c r="AJ3051" s="11"/>
      <c r="AK3051" s="11"/>
      <c r="AL3051" s="11"/>
    </row>
    <row r="3052" spans="1:38" ht="15">
      <c r="A3052" s="11"/>
      <c r="B3052" s="11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11"/>
      <c r="O3052" s="112"/>
      <c r="P3052" s="111"/>
      <c r="Q3052" s="111"/>
      <c r="R3052" s="111"/>
      <c r="S3052" s="111"/>
      <c r="T3052" s="111"/>
      <c r="U3052" s="11"/>
      <c r="V3052" s="11"/>
      <c r="W3052" s="11"/>
      <c r="X3052" s="11"/>
      <c r="Y3052" s="11"/>
      <c r="Z3052" s="11"/>
      <c r="AA3052" s="11"/>
      <c r="AB3052" s="11"/>
      <c r="AC3052" s="11"/>
      <c r="AD3052" s="11"/>
      <c r="AE3052" s="11"/>
      <c r="AF3052" s="11"/>
      <c r="AG3052" s="11"/>
      <c r="AH3052" s="11"/>
      <c r="AI3052" s="11"/>
      <c r="AJ3052" s="11"/>
      <c r="AK3052" s="11"/>
      <c r="AL3052" s="11"/>
    </row>
    <row r="3053" spans="1:38" ht="15">
      <c r="A3053" s="11"/>
      <c r="B3053" s="11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11"/>
      <c r="O3053" s="112"/>
      <c r="P3053" s="111"/>
      <c r="Q3053" s="111"/>
      <c r="R3053" s="111"/>
      <c r="S3053" s="111"/>
      <c r="T3053" s="111"/>
      <c r="U3053" s="11"/>
      <c r="V3053" s="11"/>
      <c r="W3053" s="11"/>
      <c r="X3053" s="11"/>
      <c r="Y3053" s="11"/>
      <c r="Z3053" s="11"/>
      <c r="AA3053" s="11"/>
      <c r="AB3053" s="11"/>
      <c r="AC3053" s="11"/>
      <c r="AD3053" s="11"/>
      <c r="AE3053" s="11"/>
      <c r="AF3053" s="11"/>
      <c r="AG3053" s="11"/>
      <c r="AH3053" s="11"/>
      <c r="AI3053" s="11"/>
      <c r="AJ3053" s="11"/>
      <c r="AK3053" s="11"/>
      <c r="AL3053" s="11"/>
    </row>
    <row r="3054" spans="1:38" ht="15">
      <c r="A3054" s="11"/>
      <c r="B3054" s="11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11"/>
      <c r="O3054" s="112"/>
      <c r="P3054" s="111"/>
      <c r="Q3054" s="111"/>
      <c r="R3054" s="111"/>
      <c r="S3054" s="111"/>
      <c r="T3054" s="111"/>
      <c r="U3054" s="11"/>
      <c r="V3054" s="11"/>
      <c r="W3054" s="11"/>
      <c r="X3054" s="11"/>
      <c r="Y3054" s="11"/>
      <c r="Z3054" s="11"/>
      <c r="AA3054" s="11"/>
      <c r="AB3054" s="11"/>
      <c r="AC3054" s="11"/>
      <c r="AD3054" s="11"/>
      <c r="AE3054" s="11"/>
      <c r="AF3054" s="11"/>
      <c r="AG3054" s="11"/>
      <c r="AH3054" s="11"/>
      <c r="AI3054" s="11"/>
      <c r="AJ3054" s="11"/>
      <c r="AK3054" s="11"/>
      <c r="AL3054" s="11"/>
    </row>
    <row r="3055" spans="1:38" ht="15">
      <c r="A3055" s="11"/>
      <c r="B3055" s="11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11"/>
      <c r="O3055" s="112"/>
      <c r="P3055" s="111"/>
      <c r="Q3055" s="111"/>
      <c r="R3055" s="111"/>
      <c r="S3055" s="111"/>
      <c r="T3055" s="111"/>
      <c r="U3055" s="11"/>
      <c r="V3055" s="11"/>
      <c r="W3055" s="11"/>
      <c r="X3055" s="11"/>
      <c r="Y3055" s="11"/>
      <c r="Z3055" s="11"/>
      <c r="AA3055" s="11"/>
      <c r="AB3055" s="11"/>
      <c r="AC3055" s="11"/>
      <c r="AD3055" s="11"/>
      <c r="AE3055" s="11"/>
      <c r="AF3055" s="11"/>
      <c r="AG3055" s="11"/>
      <c r="AH3055" s="11"/>
      <c r="AI3055" s="11"/>
      <c r="AJ3055" s="11"/>
      <c r="AK3055" s="11"/>
      <c r="AL3055" s="11"/>
    </row>
    <row r="3056" spans="1:38" ht="15">
      <c r="A3056" s="11"/>
      <c r="B3056" s="11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11"/>
      <c r="O3056" s="112"/>
      <c r="P3056" s="111"/>
      <c r="Q3056" s="111"/>
      <c r="R3056" s="111"/>
      <c r="S3056" s="111"/>
      <c r="T3056" s="111"/>
      <c r="U3056" s="11"/>
      <c r="V3056" s="11"/>
      <c r="W3056" s="11"/>
      <c r="X3056" s="11"/>
      <c r="Y3056" s="11"/>
      <c r="Z3056" s="11"/>
      <c r="AA3056" s="11"/>
      <c r="AB3056" s="11"/>
      <c r="AC3056" s="11"/>
      <c r="AD3056" s="11"/>
      <c r="AE3056" s="11"/>
      <c r="AF3056" s="11"/>
      <c r="AG3056" s="11"/>
      <c r="AH3056" s="11"/>
      <c r="AI3056" s="11"/>
      <c r="AJ3056" s="11"/>
      <c r="AK3056" s="11"/>
      <c r="AL3056" s="11"/>
    </row>
    <row r="3057" spans="1:38" ht="15">
      <c r="A3057" s="11"/>
      <c r="B3057" s="11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11"/>
      <c r="O3057" s="112"/>
      <c r="P3057" s="111"/>
      <c r="Q3057" s="111"/>
      <c r="R3057" s="111"/>
      <c r="S3057" s="111"/>
      <c r="T3057" s="111"/>
      <c r="U3057" s="11"/>
      <c r="V3057" s="11"/>
      <c r="W3057" s="11"/>
      <c r="X3057" s="11"/>
      <c r="Y3057" s="11"/>
      <c r="Z3057" s="11"/>
      <c r="AA3057" s="11"/>
      <c r="AB3057" s="11"/>
      <c r="AC3057" s="11"/>
      <c r="AD3057" s="11"/>
      <c r="AE3057" s="11"/>
      <c r="AF3057" s="11"/>
      <c r="AG3057" s="11"/>
      <c r="AH3057" s="11"/>
      <c r="AI3057" s="11"/>
      <c r="AJ3057" s="11"/>
      <c r="AK3057" s="11"/>
      <c r="AL3057" s="11"/>
    </row>
    <row r="3058" spans="1:38" ht="15">
      <c r="A3058" s="11"/>
      <c r="B3058" s="11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11"/>
      <c r="O3058" s="112"/>
      <c r="P3058" s="111"/>
      <c r="Q3058" s="111"/>
      <c r="R3058" s="111"/>
      <c r="S3058" s="111"/>
      <c r="T3058" s="111"/>
      <c r="U3058" s="11"/>
      <c r="V3058" s="11"/>
      <c r="W3058" s="11"/>
      <c r="X3058" s="11"/>
      <c r="Y3058" s="11"/>
      <c r="Z3058" s="11"/>
      <c r="AA3058" s="11"/>
      <c r="AB3058" s="11"/>
      <c r="AC3058" s="11"/>
      <c r="AD3058" s="11"/>
      <c r="AE3058" s="11"/>
      <c r="AF3058" s="11"/>
      <c r="AG3058" s="11"/>
      <c r="AH3058" s="11"/>
      <c r="AI3058" s="11"/>
      <c r="AJ3058" s="11"/>
      <c r="AK3058" s="11"/>
      <c r="AL3058" s="11"/>
    </row>
    <row r="3059" spans="1:38" ht="15">
      <c r="A3059" s="11"/>
      <c r="B3059" s="11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11"/>
      <c r="O3059" s="112"/>
      <c r="P3059" s="111"/>
      <c r="Q3059" s="111"/>
      <c r="R3059" s="111"/>
      <c r="S3059" s="111"/>
      <c r="T3059" s="111"/>
      <c r="U3059" s="11"/>
      <c r="V3059" s="11"/>
      <c r="W3059" s="11"/>
      <c r="X3059" s="11"/>
      <c r="Y3059" s="11"/>
      <c r="Z3059" s="11"/>
      <c r="AA3059" s="11"/>
      <c r="AB3059" s="11"/>
      <c r="AC3059" s="11"/>
      <c r="AD3059" s="11"/>
      <c r="AE3059" s="11"/>
      <c r="AF3059" s="11"/>
      <c r="AG3059" s="11"/>
      <c r="AH3059" s="11"/>
      <c r="AI3059" s="11"/>
      <c r="AJ3059" s="11"/>
      <c r="AK3059" s="11"/>
      <c r="AL3059" s="11"/>
    </row>
    <row r="3060" spans="1:38" ht="15">
      <c r="A3060" s="11"/>
      <c r="B3060" s="11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11"/>
      <c r="O3060" s="112"/>
      <c r="P3060" s="111"/>
      <c r="Q3060" s="111"/>
      <c r="R3060" s="111"/>
      <c r="S3060" s="111"/>
      <c r="T3060" s="111"/>
      <c r="U3060" s="11"/>
      <c r="V3060" s="11"/>
      <c r="W3060" s="11"/>
      <c r="X3060" s="11"/>
      <c r="Y3060" s="11"/>
      <c r="Z3060" s="11"/>
      <c r="AA3060" s="11"/>
      <c r="AB3060" s="11"/>
      <c r="AC3060" s="11"/>
      <c r="AD3060" s="11"/>
      <c r="AE3060" s="11"/>
      <c r="AF3060" s="11"/>
      <c r="AG3060" s="11"/>
      <c r="AH3060" s="11"/>
      <c r="AI3060" s="11"/>
      <c r="AJ3060" s="11"/>
      <c r="AK3060" s="11"/>
      <c r="AL3060" s="11"/>
    </row>
    <row r="3061" spans="1:38" ht="15">
      <c r="A3061" s="11"/>
      <c r="B3061" s="11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O3061" s="112"/>
      <c r="P3061" s="111"/>
      <c r="Q3061" s="111"/>
      <c r="R3061" s="111"/>
      <c r="S3061" s="111"/>
      <c r="T3061" s="111"/>
      <c r="U3061" s="11"/>
      <c r="V3061" s="11"/>
      <c r="W3061" s="11"/>
      <c r="X3061" s="11"/>
      <c r="Y3061" s="11"/>
      <c r="Z3061" s="11"/>
      <c r="AA3061" s="11"/>
      <c r="AB3061" s="11"/>
      <c r="AC3061" s="11"/>
      <c r="AD3061" s="11"/>
      <c r="AE3061" s="11"/>
      <c r="AF3061" s="11"/>
      <c r="AG3061" s="11"/>
      <c r="AH3061" s="11"/>
      <c r="AI3061" s="11"/>
      <c r="AJ3061" s="11"/>
      <c r="AK3061" s="11"/>
      <c r="AL3061" s="11"/>
    </row>
    <row r="3062" spans="1:38" ht="15">
      <c r="A3062" s="11"/>
      <c r="B3062" s="11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11"/>
      <c r="O3062" s="112"/>
      <c r="P3062" s="111"/>
      <c r="Q3062" s="111"/>
      <c r="R3062" s="111"/>
      <c r="S3062" s="111"/>
      <c r="T3062" s="111"/>
      <c r="U3062" s="11"/>
      <c r="V3062" s="11"/>
      <c r="W3062" s="11"/>
      <c r="X3062" s="11"/>
      <c r="Y3062" s="11"/>
      <c r="Z3062" s="11"/>
      <c r="AA3062" s="11"/>
      <c r="AB3062" s="11"/>
      <c r="AC3062" s="11"/>
      <c r="AD3062" s="11"/>
      <c r="AE3062" s="11"/>
      <c r="AF3062" s="11"/>
      <c r="AG3062" s="11"/>
      <c r="AH3062" s="11"/>
      <c r="AI3062" s="11"/>
      <c r="AJ3062" s="11"/>
      <c r="AK3062" s="11"/>
      <c r="AL3062" s="11"/>
    </row>
    <row r="3063" spans="1:38" ht="15">
      <c r="A3063" s="11"/>
      <c r="B3063" s="11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11"/>
      <c r="O3063" s="112"/>
      <c r="P3063" s="111"/>
      <c r="Q3063" s="111"/>
      <c r="R3063" s="111"/>
      <c r="S3063" s="111"/>
      <c r="T3063" s="111"/>
      <c r="U3063" s="11"/>
      <c r="V3063" s="11"/>
      <c r="W3063" s="11"/>
      <c r="X3063" s="11"/>
      <c r="Y3063" s="11"/>
      <c r="Z3063" s="11"/>
      <c r="AA3063" s="11"/>
      <c r="AB3063" s="11"/>
      <c r="AC3063" s="11"/>
      <c r="AD3063" s="11"/>
      <c r="AE3063" s="11"/>
      <c r="AF3063" s="11"/>
      <c r="AG3063" s="11"/>
      <c r="AH3063" s="11"/>
      <c r="AI3063" s="11"/>
      <c r="AJ3063" s="11"/>
      <c r="AK3063" s="11"/>
      <c r="AL3063" s="11"/>
    </row>
    <row r="3064" spans="1:38" ht="15">
      <c r="A3064" s="11"/>
      <c r="B3064" s="11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11"/>
      <c r="O3064" s="112"/>
      <c r="P3064" s="111"/>
      <c r="Q3064" s="111"/>
      <c r="R3064" s="111"/>
      <c r="S3064" s="111"/>
      <c r="T3064" s="111"/>
      <c r="U3064" s="11"/>
      <c r="V3064" s="11"/>
      <c r="W3064" s="11"/>
      <c r="X3064" s="11"/>
      <c r="Y3064" s="11"/>
      <c r="Z3064" s="11"/>
      <c r="AA3064" s="11"/>
      <c r="AB3064" s="11"/>
      <c r="AC3064" s="11"/>
      <c r="AD3064" s="11"/>
      <c r="AE3064" s="11"/>
      <c r="AF3064" s="11"/>
      <c r="AG3064" s="11"/>
      <c r="AH3064" s="11"/>
      <c r="AI3064" s="11"/>
      <c r="AJ3064" s="11"/>
      <c r="AK3064" s="11"/>
      <c r="AL3064" s="11"/>
    </row>
    <row r="3065" spans="1:38" ht="15">
      <c r="A3065" s="11"/>
      <c r="B3065" s="11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11"/>
      <c r="O3065" s="112"/>
      <c r="P3065" s="111"/>
      <c r="Q3065" s="111"/>
      <c r="R3065" s="111"/>
      <c r="S3065" s="111"/>
      <c r="T3065" s="111"/>
      <c r="U3065" s="11"/>
      <c r="V3065" s="11"/>
      <c r="W3065" s="11"/>
      <c r="X3065" s="11"/>
      <c r="Y3065" s="11"/>
      <c r="Z3065" s="11"/>
      <c r="AA3065" s="11"/>
      <c r="AB3065" s="11"/>
      <c r="AC3065" s="11"/>
      <c r="AD3065" s="11"/>
      <c r="AE3065" s="11"/>
      <c r="AF3065" s="11"/>
      <c r="AG3065" s="11"/>
      <c r="AH3065" s="11"/>
      <c r="AI3065" s="11"/>
      <c r="AJ3065" s="11"/>
      <c r="AK3065" s="11"/>
      <c r="AL3065" s="11"/>
    </row>
    <row r="3066" spans="1:38" ht="15">
      <c r="A3066" s="11"/>
      <c r="B3066" s="11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11"/>
      <c r="O3066" s="112"/>
      <c r="P3066" s="111"/>
      <c r="Q3066" s="111"/>
      <c r="R3066" s="111"/>
      <c r="S3066" s="111"/>
      <c r="T3066" s="111"/>
      <c r="U3066" s="11"/>
      <c r="V3066" s="11"/>
      <c r="W3066" s="11"/>
      <c r="X3066" s="11"/>
      <c r="Y3066" s="11"/>
      <c r="Z3066" s="11"/>
      <c r="AA3066" s="11"/>
      <c r="AB3066" s="11"/>
      <c r="AC3066" s="11"/>
      <c r="AD3066" s="11"/>
      <c r="AE3066" s="11"/>
      <c r="AF3066" s="11"/>
      <c r="AG3066" s="11"/>
      <c r="AH3066" s="11"/>
      <c r="AI3066" s="11"/>
      <c r="AJ3066" s="11"/>
      <c r="AK3066" s="11"/>
      <c r="AL3066" s="11"/>
    </row>
    <row r="3067" spans="1:38" ht="15">
      <c r="A3067" s="11"/>
      <c r="B3067" s="11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11"/>
      <c r="O3067" s="112"/>
      <c r="P3067" s="111"/>
      <c r="Q3067" s="111"/>
      <c r="R3067" s="111"/>
      <c r="S3067" s="111"/>
      <c r="T3067" s="111"/>
      <c r="U3067" s="11"/>
      <c r="V3067" s="11"/>
      <c r="W3067" s="11"/>
      <c r="X3067" s="11"/>
      <c r="Y3067" s="11"/>
      <c r="Z3067" s="11"/>
      <c r="AA3067" s="11"/>
      <c r="AB3067" s="11"/>
      <c r="AC3067" s="11"/>
      <c r="AD3067" s="11"/>
      <c r="AE3067" s="11"/>
      <c r="AF3067" s="11"/>
      <c r="AG3067" s="11"/>
      <c r="AH3067" s="11"/>
      <c r="AI3067" s="11"/>
      <c r="AJ3067" s="11"/>
      <c r="AK3067" s="11"/>
      <c r="AL3067" s="11"/>
    </row>
    <row r="3068" spans="1:38" ht="15">
      <c r="A3068" s="11"/>
      <c r="B3068" s="11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11"/>
      <c r="O3068" s="112"/>
      <c r="P3068" s="111"/>
      <c r="Q3068" s="111"/>
      <c r="R3068" s="111"/>
      <c r="S3068" s="111"/>
      <c r="T3068" s="111"/>
      <c r="U3068" s="11"/>
      <c r="V3068" s="11"/>
      <c r="W3068" s="11"/>
      <c r="X3068" s="11"/>
      <c r="Y3068" s="11"/>
      <c r="Z3068" s="11"/>
      <c r="AA3068" s="11"/>
      <c r="AB3068" s="11"/>
      <c r="AC3068" s="11"/>
      <c r="AD3068" s="11"/>
      <c r="AE3068" s="11"/>
      <c r="AF3068" s="11"/>
      <c r="AG3068" s="11"/>
      <c r="AH3068" s="11"/>
      <c r="AI3068" s="11"/>
      <c r="AJ3068" s="11"/>
      <c r="AK3068" s="11"/>
      <c r="AL3068" s="11"/>
    </row>
    <row r="3069" spans="1:38" ht="15">
      <c r="A3069" s="11"/>
      <c r="B3069" s="11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11"/>
      <c r="O3069" s="112"/>
      <c r="P3069" s="111"/>
      <c r="Q3069" s="111"/>
      <c r="R3069" s="111"/>
      <c r="S3069" s="111"/>
      <c r="T3069" s="111"/>
      <c r="U3069" s="11"/>
      <c r="V3069" s="11"/>
      <c r="W3069" s="11"/>
      <c r="X3069" s="11"/>
      <c r="Y3069" s="11"/>
      <c r="Z3069" s="11"/>
      <c r="AA3069" s="11"/>
      <c r="AB3069" s="11"/>
      <c r="AC3069" s="11"/>
      <c r="AD3069" s="11"/>
      <c r="AE3069" s="11"/>
      <c r="AF3069" s="11"/>
      <c r="AG3069" s="11"/>
      <c r="AH3069" s="11"/>
      <c r="AI3069" s="11"/>
      <c r="AJ3069" s="11"/>
      <c r="AK3069" s="11"/>
      <c r="AL3069" s="11"/>
    </row>
    <row r="3070" spans="1:38" ht="15">
      <c r="A3070" s="11"/>
      <c r="B3070" s="11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11"/>
      <c r="O3070" s="112"/>
      <c r="P3070" s="111"/>
      <c r="Q3070" s="111"/>
      <c r="R3070" s="111"/>
      <c r="S3070" s="111"/>
      <c r="T3070" s="111"/>
      <c r="U3070" s="11"/>
      <c r="V3070" s="11"/>
      <c r="W3070" s="11"/>
      <c r="X3070" s="11"/>
      <c r="Y3070" s="11"/>
      <c r="Z3070" s="11"/>
      <c r="AA3070" s="11"/>
      <c r="AB3070" s="11"/>
      <c r="AC3070" s="11"/>
      <c r="AD3070" s="11"/>
      <c r="AE3070" s="11"/>
      <c r="AF3070" s="11"/>
      <c r="AG3070" s="11"/>
      <c r="AH3070" s="11"/>
      <c r="AI3070" s="11"/>
      <c r="AJ3070" s="11"/>
      <c r="AK3070" s="11"/>
      <c r="AL3070" s="11"/>
    </row>
    <row r="3071" spans="1:38" ht="15">
      <c r="A3071" s="11"/>
      <c r="B3071" s="11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11"/>
      <c r="O3071" s="112"/>
      <c r="P3071" s="111"/>
      <c r="Q3071" s="111"/>
      <c r="R3071" s="111"/>
      <c r="S3071" s="111"/>
      <c r="T3071" s="111"/>
      <c r="U3071" s="11"/>
      <c r="V3071" s="11"/>
      <c r="W3071" s="11"/>
      <c r="X3071" s="11"/>
      <c r="Y3071" s="11"/>
      <c r="Z3071" s="11"/>
      <c r="AA3071" s="11"/>
      <c r="AB3071" s="11"/>
      <c r="AC3071" s="11"/>
      <c r="AD3071" s="11"/>
      <c r="AE3071" s="11"/>
      <c r="AF3071" s="11"/>
      <c r="AG3071" s="11"/>
      <c r="AH3071" s="11"/>
      <c r="AI3071" s="11"/>
      <c r="AJ3071" s="11"/>
      <c r="AK3071" s="11"/>
      <c r="AL3071" s="11"/>
    </row>
    <row r="3072" spans="1:38" ht="15">
      <c r="A3072" s="11"/>
      <c r="B3072" s="11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11"/>
      <c r="O3072" s="112"/>
      <c r="P3072" s="111"/>
      <c r="Q3072" s="111"/>
      <c r="R3072" s="111"/>
      <c r="S3072" s="111"/>
      <c r="T3072" s="111"/>
      <c r="U3072" s="11"/>
      <c r="V3072" s="11"/>
      <c r="W3072" s="11"/>
      <c r="X3072" s="11"/>
      <c r="Y3072" s="11"/>
      <c r="Z3072" s="11"/>
      <c r="AA3072" s="11"/>
      <c r="AB3072" s="11"/>
      <c r="AC3072" s="11"/>
      <c r="AD3072" s="11"/>
      <c r="AE3072" s="11"/>
      <c r="AF3072" s="11"/>
      <c r="AG3072" s="11"/>
      <c r="AH3072" s="11"/>
      <c r="AI3072" s="11"/>
      <c r="AJ3072" s="11"/>
      <c r="AK3072" s="11"/>
      <c r="AL3072" s="11"/>
    </row>
    <row r="3073" spans="1:38" ht="15">
      <c r="A3073" s="11"/>
      <c r="B3073" s="11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11"/>
      <c r="O3073" s="112"/>
      <c r="P3073" s="111"/>
      <c r="Q3073" s="111"/>
      <c r="R3073" s="111"/>
      <c r="S3073" s="111"/>
      <c r="T3073" s="111"/>
      <c r="U3073" s="11"/>
      <c r="V3073" s="11"/>
      <c r="W3073" s="11"/>
      <c r="X3073" s="11"/>
      <c r="Y3073" s="11"/>
      <c r="Z3073" s="11"/>
      <c r="AA3073" s="11"/>
      <c r="AB3073" s="11"/>
      <c r="AC3073" s="11"/>
      <c r="AD3073" s="11"/>
      <c r="AE3073" s="11"/>
      <c r="AF3073" s="11"/>
      <c r="AG3073" s="11"/>
      <c r="AH3073" s="11"/>
      <c r="AI3073" s="11"/>
      <c r="AJ3073" s="11"/>
      <c r="AK3073" s="11"/>
      <c r="AL3073" s="11"/>
    </row>
    <row r="3074" spans="1:38" ht="15">
      <c r="A3074" s="11"/>
      <c r="B3074" s="11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11"/>
      <c r="O3074" s="112"/>
      <c r="P3074" s="111"/>
      <c r="Q3074" s="111"/>
      <c r="R3074" s="111"/>
      <c r="S3074" s="111"/>
      <c r="T3074" s="111"/>
      <c r="U3074" s="11"/>
      <c r="V3074" s="11"/>
      <c r="W3074" s="11"/>
      <c r="X3074" s="11"/>
      <c r="Y3074" s="11"/>
      <c r="Z3074" s="11"/>
      <c r="AA3074" s="11"/>
      <c r="AB3074" s="11"/>
      <c r="AC3074" s="11"/>
      <c r="AD3074" s="11"/>
      <c r="AE3074" s="11"/>
      <c r="AF3074" s="11"/>
      <c r="AG3074" s="11"/>
      <c r="AH3074" s="11"/>
      <c r="AI3074" s="11"/>
      <c r="AJ3074" s="11"/>
      <c r="AK3074" s="11"/>
      <c r="AL3074" s="11"/>
    </row>
    <row r="3075" spans="1:38" ht="15">
      <c r="A3075" s="11"/>
      <c r="B3075" s="11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11"/>
      <c r="O3075" s="112"/>
      <c r="P3075" s="111"/>
      <c r="Q3075" s="111"/>
      <c r="R3075" s="111"/>
      <c r="S3075" s="111"/>
      <c r="T3075" s="111"/>
      <c r="U3075" s="11"/>
      <c r="V3075" s="11"/>
      <c r="W3075" s="11"/>
      <c r="X3075" s="11"/>
      <c r="Y3075" s="11"/>
      <c r="Z3075" s="11"/>
      <c r="AA3075" s="11"/>
      <c r="AB3075" s="11"/>
      <c r="AC3075" s="11"/>
      <c r="AD3075" s="11"/>
      <c r="AE3075" s="11"/>
      <c r="AF3075" s="11"/>
      <c r="AG3075" s="11"/>
      <c r="AH3075" s="11"/>
      <c r="AI3075" s="11"/>
      <c r="AJ3075" s="11"/>
      <c r="AK3075" s="11"/>
      <c r="AL3075" s="11"/>
    </row>
    <row r="3076" spans="1:38" ht="15">
      <c r="A3076" s="11"/>
      <c r="B3076" s="11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11"/>
      <c r="O3076" s="112"/>
      <c r="P3076" s="111"/>
      <c r="Q3076" s="111"/>
      <c r="R3076" s="111"/>
      <c r="S3076" s="111"/>
      <c r="T3076" s="111"/>
      <c r="U3076" s="11"/>
      <c r="V3076" s="11"/>
      <c r="W3076" s="11"/>
      <c r="X3076" s="11"/>
      <c r="Y3076" s="11"/>
      <c r="Z3076" s="11"/>
      <c r="AA3076" s="11"/>
      <c r="AB3076" s="11"/>
      <c r="AC3076" s="11"/>
      <c r="AD3076" s="11"/>
      <c r="AE3076" s="11"/>
      <c r="AF3076" s="11"/>
      <c r="AG3076" s="11"/>
      <c r="AH3076" s="11"/>
      <c r="AI3076" s="11"/>
      <c r="AJ3076" s="11"/>
      <c r="AK3076" s="11"/>
      <c r="AL3076" s="11"/>
    </row>
    <row r="3077" spans="1:38" ht="15">
      <c r="A3077" s="11"/>
      <c r="B3077" s="11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11"/>
      <c r="O3077" s="112"/>
      <c r="P3077" s="111"/>
      <c r="Q3077" s="111"/>
      <c r="R3077" s="111"/>
      <c r="S3077" s="111"/>
      <c r="T3077" s="111"/>
      <c r="U3077" s="11"/>
      <c r="V3077" s="11"/>
      <c r="W3077" s="11"/>
      <c r="X3077" s="11"/>
      <c r="Y3077" s="11"/>
      <c r="Z3077" s="11"/>
      <c r="AA3077" s="11"/>
      <c r="AB3077" s="11"/>
      <c r="AC3077" s="11"/>
      <c r="AD3077" s="11"/>
      <c r="AE3077" s="11"/>
      <c r="AF3077" s="11"/>
      <c r="AG3077" s="11"/>
      <c r="AH3077" s="11"/>
      <c r="AI3077" s="11"/>
      <c r="AJ3077" s="11"/>
      <c r="AK3077" s="11"/>
      <c r="AL3077" s="11"/>
    </row>
    <row r="3078" spans="1:38" ht="15">
      <c r="A3078" s="11"/>
      <c r="B3078" s="11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11"/>
      <c r="O3078" s="112"/>
      <c r="P3078" s="111"/>
      <c r="Q3078" s="111"/>
      <c r="R3078" s="111"/>
      <c r="S3078" s="111"/>
      <c r="T3078" s="111"/>
      <c r="U3078" s="11"/>
      <c r="V3078" s="11"/>
      <c r="W3078" s="11"/>
      <c r="X3078" s="11"/>
      <c r="Y3078" s="11"/>
      <c r="Z3078" s="11"/>
      <c r="AA3078" s="11"/>
      <c r="AB3078" s="11"/>
      <c r="AC3078" s="11"/>
      <c r="AD3078" s="11"/>
      <c r="AE3078" s="11"/>
      <c r="AF3078" s="11"/>
      <c r="AG3078" s="11"/>
      <c r="AH3078" s="11"/>
      <c r="AI3078" s="11"/>
      <c r="AJ3078" s="11"/>
      <c r="AK3078" s="11"/>
      <c r="AL3078" s="11"/>
    </row>
    <row r="3079" spans="1:38" ht="15">
      <c r="A3079" s="11"/>
      <c r="B3079" s="11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11"/>
      <c r="O3079" s="112"/>
      <c r="P3079" s="111"/>
      <c r="Q3079" s="111"/>
      <c r="R3079" s="111"/>
      <c r="S3079" s="111"/>
      <c r="T3079" s="111"/>
      <c r="U3079" s="11"/>
      <c r="V3079" s="11"/>
      <c r="W3079" s="11"/>
      <c r="X3079" s="11"/>
      <c r="Y3079" s="11"/>
      <c r="Z3079" s="11"/>
      <c r="AA3079" s="11"/>
      <c r="AB3079" s="11"/>
      <c r="AC3079" s="11"/>
      <c r="AD3079" s="11"/>
      <c r="AE3079" s="11"/>
      <c r="AF3079" s="11"/>
      <c r="AG3079" s="11"/>
      <c r="AH3079" s="11"/>
      <c r="AI3079" s="11"/>
      <c r="AJ3079" s="11"/>
      <c r="AK3079" s="11"/>
      <c r="AL3079" s="11"/>
    </row>
    <row r="3080" spans="1:38" ht="15">
      <c r="A3080" s="11"/>
      <c r="B3080" s="11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11"/>
      <c r="O3080" s="112"/>
      <c r="P3080" s="111"/>
      <c r="Q3080" s="111"/>
      <c r="R3080" s="111"/>
      <c r="S3080" s="111"/>
      <c r="T3080" s="111"/>
      <c r="U3080" s="11"/>
      <c r="V3080" s="11"/>
      <c r="W3080" s="11"/>
      <c r="X3080" s="11"/>
      <c r="Y3080" s="11"/>
      <c r="Z3080" s="11"/>
      <c r="AA3080" s="11"/>
      <c r="AB3080" s="11"/>
      <c r="AC3080" s="11"/>
      <c r="AD3080" s="11"/>
      <c r="AE3080" s="11"/>
      <c r="AF3080" s="11"/>
      <c r="AG3080" s="11"/>
      <c r="AH3080" s="11"/>
      <c r="AI3080" s="11"/>
      <c r="AJ3080" s="11"/>
      <c r="AK3080" s="11"/>
      <c r="AL3080" s="11"/>
    </row>
    <row r="3081" spans="1:38" ht="15">
      <c r="A3081" s="11"/>
      <c r="B3081" s="11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11"/>
      <c r="O3081" s="112"/>
      <c r="P3081" s="111"/>
      <c r="Q3081" s="111"/>
      <c r="R3081" s="111"/>
      <c r="S3081" s="111"/>
      <c r="T3081" s="111"/>
      <c r="U3081" s="11"/>
      <c r="V3081" s="11"/>
      <c r="W3081" s="11"/>
      <c r="X3081" s="11"/>
      <c r="Y3081" s="11"/>
      <c r="Z3081" s="11"/>
      <c r="AA3081" s="11"/>
      <c r="AB3081" s="11"/>
      <c r="AC3081" s="11"/>
      <c r="AD3081" s="11"/>
      <c r="AE3081" s="11"/>
      <c r="AF3081" s="11"/>
      <c r="AG3081" s="11"/>
      <c r="AH3081" s="11"/>
      <c r="AI3081" s="11"/>
      <c r="AJ3081" s="11"/>
      <c r="AK3081" s="11"/>
      <c r="AL3081" s="11"/>
    </row>
    <row r="3082" spans="1:38" ht="15">
      <c r="A3082" s="11"/>
      <c r="B3082" s="11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11"/>
      <c r="O3082" s="112"/>
      <c r="P3082" s="111"/>
      <c r="Q3082" s="111"/>
      <c r="R3082" s="111"/>
      <c r="S3082" s="111"/>
      <c r="T3082" s="111"/>
      <c r="U3082" s="11"/>
      <c r="V3082" s="11"/>
      <c r="W3082" s="11"/>
      <c r="X3082" s="11"/>
      <c r="Y3082" s="11"/>
      <c r="Z3082" s="11"/>
      <c r="AA3082" s="11"/>
      <c r="AB3082" s="11"/>
      <c r="AC3082" s="11"/>
      <c r="AD3082" s="11"/>
      <c r="AE3082" s="11"/>
      <c r="AF3082" s="11"/>
      <c r="AG3082" s="11"/>
      <c r="AH3082" s="11"/>
      <c r="AI3082" s="11"/>
      <c r="AJ3082" s="11"/>
      <c r="AK3082" s="11"/>
      <c r="AL3082" s="11"/>
    </row>
    <row r="3083" spans="1:38" ht="15">
      <c r="A3083" s="11"/>
      <c r="B3083" s="11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11"/>
      <c r="O3083" s="112"/>
      <c r="P3083" s="111"/>
      <c r="Q3083" s="111"/>
      <c r="R3083" s="111"/>
      <c r="S3083" s="111"/>
      <c r="T3083" s="111"/>
      <c r="U3083" s="11"/>
      <c r="V3083" s="11"/>
      <c r="W3083" s="11"/>
      <c r="X3083" s="11"/>
      <c r="Y3083" s="11"/>
      <c r="Z3083" s="11"/>
      <c r="AA3083" s="11"/>
      <c r="AB3083" s="11"/>
      <c r="AC3083" s="11"/>
      <c r="AD3083" s="11"/>
      <c r="AE3083" s="11"/>
      <c r="AF3083" s="11"/>
      <c r="AG3083" s="11"/>
      <c r="AH3083" s="11"/>
      <c r="AI3083" s="11"/>
      <c r="AJ3083" s="11"/>
      <c r="AK3083" s="11"/>
      <c r="AL3083" s="11"/>
    </row>
    <row r="3084" spans="1:38" ht="15">
      <c r="A3084" s="11"/>
      <c r="B3084" s="11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11"/>
      <c r="O3084" s="112"/>
      <c r="P3084" s="111"/>
      <c r="Q3084" s="111"/>
      <c r="R3084" s="111"/>
      <c r="S3084" s="111"/>
      <c r="T3084" s="111"/>
      <c r="U3084" s="11"/>
      <c r="V3084" s="11"/>
      <c r="W3084" s="11"/>
      <c r="X3084" s="11"/>
      <c r="Y3084" s="11"/>
      <c r="Z3084" s="11"/>
      <c r="AA3084" s="11"/>
      <c r="AB3084" s="11"/>
      <c r="AC3084" s="11"/>
      <c r="AD3084" s="11"/>
      <c r="AE3084" s="11"/>
      <c r="AF3084" s="11"/>
      <c r="AG3084" s="11"/>
      <c r="AH3084" s="11"/>
      <c r="AI3084" s="11"/>
      <c r="AJ3084" s="11"/>
      <c r="AK3084" s="11"/>
      <c r="AL3084" s="11"/>
    </row>
    <row r="3085" spans="1:38" ht="15">
      <c r="A3085" s="11"/>
      <c r="B3085" s="11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11"/>
      <c r="O3085" s="112"/>
      <c r="P3085" s="111"/>
      <c r="Q3085" s="111"/>
      <c r="R3085" s="111"/>
      <c r="S3085" s="111"/>
      <c r="T3085" s="111"/>
      <c r="U3085" s="11"/>
      <c r="V3085" s="11"/>
      <c r="W3085" s="11"/>
      <c r="X3085" s="11"/>
      <c r="Y3085" s="11"/>
      <c r="Z3085" s="11"/>
      <c r="AA3085" s="11"/>
      <c r="AB3085" s="11"/>
      <c r="AC3085" s="11"/>
      <c r="AD3085" s="11"/>
      <c r="AE3085" s="11"/>
      <c r="AF3085" s="11"/>
      <c r="AG3085" s="11"/>
      <c r="AH3085" s="11"/>
      <c r="AI3085" s="11"/>
      <c r="AJ3085" s="11"/>
      <c r="AK3085" s="11"/>
      <c r="AL3085" s="11"/>
    </row>
    <row r="3086" spans="1:38" ht="15">
      <c r="A3086" s="11"/>
      <c r="B3086" s="11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11"/>
      <c r="O3086" s="112"/>
      <c r="P3086" s="111"/>
      <c r="Q3086" s="111"/>
      <c r="R3086" s="111"/>
      <c r="S3086" s="111"/>
      <c r="T3086" s="111"/>
      <c r="U3086" s="11"/>
      <c r="V3086" s="11"/>
      <c r="W3086" s="11"/>
      <c r="X3086" s="11"/>
      <c r="Y3086" s="11"/>
      <c r="Z3086" s="11"/>
      <c r="AA3086" s="11"/>
      <c r="AB3086" s="11"/>
      <c r="AC3086" s="11"/>
      <c r="AD3086" s="11"/>
      <c r="AE3086" s="11"/>
      <c r="AF3086" s="11"/>
      <c r="AG3086" s="11"/>
      <c r="AH3086" s="11"/>
      <c r="AI3086" s="11"/>
      <c r="AJ3086" s="11"/>
      <c r="AK3086" s="11"/>
      <c r="AL3086" s="11"/>
    </row>
    <row r="3087" spans="1:38" ht="15">
      <c r="A3087" s="11"/>
      <c r="B3087" s="11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11"/>
      <c r="O3087" s="112"/>
      <c r="P3087" s="111"/>
      <c r="Q3087" s="111"/>
      <c r="R3087" s="111"/>
      <c r="S3087" s="111"/>
      <c r="T3087" s="111"/>
      <c r="U3087" s="11"/>
      <c r="V3087" s="11"/>
      <c r="W3087" s="11"/>
      <c r="X3087" s="11"/>
      <c r="Y3087" s="11"/>
      <c r="Z3087" s="11"/>
      <c r="AA3087" s="11"/>
      <c r="AB3087" s="11"/>
      <c r="AC3087" s="11"/>
      <c r="AD3087" s="11"/>
      <c r="AE3087" s="11"/>
      <c r="AF3087" s="11"/>
      <c r="AG3087" s="11"/>
      <c r="AH3087" s="11"/>
      <c r="AI3087" s="11"/>
      <c r="AJ3087" s="11"/>
      <c r="AK3087" s="11"/>
      <c r="AL3087" s="11"/>
    </row>
    <row r="3088" spans="1:38" ht="15">
      <c r="A3088" s="11"/>
      <c r="B3088" s="11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11"/>
      <c r="O3088" s="112"/>
      <c r="P3088" s="111"/>
      <c r="Q3088" s="111"/>
      <c r="R3088" s="111"/>
      <c r="S3088" s="111"/>
      <c r="T3088" s="111"/>
      <c r="U3088" s="11"/>
      <c r="V3088" s="11"/>
      <c r="W3088" s="11"/>
      <c r="X3088" s="11"/>
      <c r="Y3088" s="11"/>
      <c r="Z3088" s="11"/>
      <c r="AA3088" s="11"/>
      <c r="AB3088" s="11"/>
      <c r="AC3088" s="11"/>
      <c r="AD3088" s="11"/>
      <c r="AE3088" s="11"/>
      <c r="AF3088" s="11"/>
      <c r="AG3088" s="11"/>
      <c r="AH3088" s="11"/>
      <c r="AI3088" s="11"/>
      <c r="AJ3088" s="11"/>
      <c r="AK3088" s="11"/>
      <c r="AL3088" s="11"/>
    </row>
    <row r="3089" spans="1:38" ht="15">
      <c r="A3089" s="11"/>
      <c r="B3089" s="11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O3089" s="112"/>
      <c r="P3089" s="111"/>
      <c r="Q3089" s="111"/>
      <c r="R3089" s="111"/>
      <c r="S3089" s="111"/>
      <c r="T3089" s="111"/>
      <c r="U3089" s="11"/>
      <c r="V3089" s="11"/>
      <c r="W3089" s="11"/>
      <c r="X3089" s="11"/>
      <c r="Y3089" s="11"/>
      <c r="Z3089" s="11"/>
      <c r="AA3089" s="11"/>
      <c r="AB3089" s="11"/>
      <c r="AC3089" s="11"/>
      <c r="AD3089" s="11"/>
      <c r="AE3089" s="11"/>
      <c r="AF3089" s="11"/>
      <c r="AG3089" s="11"/>
      <c r="AH3089" s="11"/>
      <c r="AI3089" s="11"/>
      <c r="AJ3089" s="11"/>
      <c r="AK3089" s="11"/>
      <c r="AL3089" s="11"/>
    </row>
    <row r="3090" spans="1:38" ht="15">
      <c r="A3090" s="11"/>
      <c r="B3090" s="11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11"/>
      <c r="O3090" s="112"/>
      <c r="P3090" s="111"/>
      <c r="Q3090" s="111"/>
      <c r="R3090" s="111"/>
      <c r="S3090" s="111"/>
      <c r="T3090" s="111"/>
      <c r="U3090" s="11"/>
      <c r="V3090" s="11"/>
      <c r="W3090" s="11"/>
      <c r="X3090" s="11"/>
      <c r="Y3090" s="11"/>
      <c r="Z3090" s="11"/>
      <c r="AA3090" s="11"/>
      <c r="AB3090" s="11"/>
      <c r="AC3090" s="11"/>
      <c r="AD3090" s="11"/>
      <c r="AE3090" s="11"/>
      <c r="AF3090" s="11"/>
      <c r="AG3090" s="11"/>
      <c r="AH3090" s="11"/>
      <c r="AI3090" s="11"/>
      <c r="AJ3090" s="11"/>
      <c r="AK3090" s="11"/>
      <c r="AL3090" s="11"/>
    </row>
    <row r="3091" spans="1:38" ht="15">
      <c r="A3091" s="11"/>
      <c r="B3091" s="11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11"/>
      <c r="O3091" s="112"/>
      <c r="P3091" s="111"/>
      <c r="Q3091" s="111"/>
      <c r="R3091" s="111"/>
      <c r="S3091" s="111"/>
      <c r="T3091" s="111"/>
      <c r="U3091" s="11"/>
      <c r="V3091" s="11"/>
      <c r="W3091" s="11"/>
      <c r="X3091" s="11"/>
      <c r="Y3091" s="11"/>
      <c r="Z3091" s="11"/>
      <c r="AA3091" s="11"/>
      <c r="AB3091" s="11"/>
      <c r="AC3091" s="11"/>
      <c r="AD3091" s="11"/>
      <c r="AE3091" s="11"/>
      <c r="AF3091" s="11"/>
      <c r="AG3091" s="11"/>
      <c r="AH3091" s="11"/>
      <c r="AI3091" s="11"/>
      <c r="AJ3091" s="11"/>
      <c r="AK3091" s="11"/>
      <c r="AL3091" s="11"/>
    </row>
    <row r="3092" spans="1:38" ht="15">
      <c r="A3092" s="11"/>
      <c r="B3092" s="11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11"/>
      <c r="O3092" s="112"/>
      <c r="P3092" s="111"/>
      <c r="Q3092" s="111"/>
      <c r="R3092" s="111"/>
      <c r="S3092" s="111"/>
      <c r="T3092" s="111"/>
      <c r="U3092" s="11"/>
      <c r="V3092" s="11"/>
      <c r="W3092" s="11"/>
      <c r="X3092" s="11"/>
      <c r="Y3092" s="11"/>
      <c r="Z3092" s="11"/>
      <c r="AA3092" s="11"/>
      <c r="AB3092" s="11"/>
      <c r="AC3092" s="11"/>
      <c r="AD3092" s="11"/>
      <c r="AE3092" s="11"/>
      <c r="AF3092" s="11"/>
      <c r="AG3092" s="11"/>
      <c r="AH3092" s="11"/>
      <c r="AI3092" s="11"/>
      <c r="AJ3092" s="11"/>
      <c r="AK3092" s="11"/>
      <c r="AL3092" s="11"/>
    </row>
    <row r="3093" spans="1:38" ht="15">
      <c r="A3093" s="11"/>
      <c r="B3093" s="11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11"/>
      <c r="O3093" s="112"/>
      <c r="P3093" s="111"/>
      <c r="Q3093" s="111"/>
      <c r="R3093" s="111"/>
      <c r="S3093" s="111"/>
      <c r="T3093" s="111"/>
      <c r="U3093" s="11"/>
      <c r="V3093" s="11"/>
      <c r="W3093" s="11"/>
      <c r="X3093" s="11"/>
      <c r="Y3093" s="11"/>
      <c r="Z3093" s="11"/>
      <c r="AA3093" s="11"/>
      <c r="AB3093" s="11"/>
      <c r="AC3093" s="11"/>
      <c r="AD3093" s="11"/>
      <c r="AE3093" s="11"/>
      <c r="AF3093" s="11"/>
      <c r="AG3093" s="11"/>
      <c r="AH3093" s="11"/>
      <c r="AI3093" s="11"/>
      <c r="AJ3093" s="11"/>
      <c r="AK3093" s="11"/>
      <c r="AL3093" s="11"/>
    </row>
    <row r="3094" spans="1:38" ht="15">
      <c r="A3094" s="11"/>
      <c r="B3094" s="11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11"/>
      <c r="O3094" s="112"/>
      <c r="P3094" s="111"/>
      <c r="Q3094" s="111"/>
      <c r="R3094" s="111"/>
      <c r="S3094" s="111"/>
      <c r="T3094" s="111"/>
      <c r="U3094" s="11"/>
      <c r="V3094" s="11"/>
      <c r="W3094" s="11"/>
      <c r="X3094" s="11"/>
      <c r="Y3094" s="11"/>
      <c r="Z3094" s="11"/>
      <c r="AA3094" s="11"/>
      <c r="AB3094" s="11"/>
      <c r="AC3094" s="11"/>
      <c r="AD3094" s="11"/>
      <c r="AE3094" s="11"/>
      <c r="AF3094" s="11"/>
      <c r="AG3094" s="11"/>
      <c r="AH3094" s="11"/>
      <c r="AI3094" s="11"/>
      <c r="AJ3094" s="11"/>
      <c r="AK3094" s="11"/>
      <c r="AL3094" s="11"/>
    </row>
    <row r="3095" spans="1:38" ht="15">
      <c r="A3095" s="11"/>
      <c r="B3095" s="11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11"/>
      <c r="O3095" s="112"/>
      <c r="P3095" s="111"/>
      <c r="Q3095" s="111"/>
      <c r="R3095" s="111"/>
      <c r="S3095" s="111"/>
      <c r="T3095" s="111"/>
      <c r="U3095" s="11"/>
      <c r="V3095" s="11"/>
      <c r="W3095" s="11"/>
      <c r="X3095" s="11"/>
      <c r="Y3095" s="11"/>
      <c r="Z3095" s="11"/>
      <c r="AA3095" s="11"/>
      <c r="AB3095" s="11"/>
      <c r="AC3095" s="11"/>
      <c r="AD3095" s="11"/>
      <c r="AE3095" s="11"/>
      <c r="AF3095" s="11"/>
      <c r="AG3095" s="11"/>
      <c r="AH3095" s="11"/>
      <c r="AI3095" s="11"/>
      <c r="AJ3095" s="11"/>
      <c r="AK3095" s="11"/>
      <c r="AL3095" s="11"/>
    </row>
    <row r="3096" spans="1:38" ht="15">
      <c r="A3096" s="11"/>
      <c r="B3096" s="11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11"/>
      <c r="O3096" s="112"/>
      <c r="P3096" s="111"/>
      <c r="Q3096" s="111"/>
      <c r="R3096" s="111"/>
      <c r="S3096" s="111"/>
      <c r="T3096" s="111"/>
      <c r="U3096" s="11"/>
      <c r="V3096" s="11"/>
      <c r="W3096" s="11"/>
      <c r="X3096" s="11"/>
      <c r="Y3096" s="11"/>
      <c r="Z3096" s="11"/>
      <c r="AA3096" s="11"/>
      <c r="AB3096" s="11"/>
      <c r="AC3096" s="11"/>
      <c r="AD3096" s="11"/>
      <c r="AE3096" s="11"/>
      <c r="AF3096" s="11"/>
      <c r="AG3096" s="11"/>
      <c r="AH3096" s="11"/>
      <c r="AI3096" s="11"/>
      <c r="AJ3096" s="11"/>
      <c r="AK3096" s="11"/>
      <c r="AL3096" s="11"/>
    </row>
    <row r="3097" spans="1:38" ht="15">
      <c r="A3097" s="11"/>
      <c r="B3097" s="11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11"/>
      <c r="O3097" s="112"/>
      <c r="P3097" s="111"/>
      <c r="Q3097" s="111"/>
      <c r="R3097" s="111"/>
      <c r="S3097" s="111"/>
      <c r="T3097" s="111"/>
      <c r="U3097" s="11"/>
      <c r="V3097" s="11"/>
      <c r="W3097" s="11"/>
      <c r="X3097" s="11"/>
      <c r="Y3097" s="11"/>
      <c r="Z3097" s="11"/>
      <c r="AA3097" s="11"/>
      <c r="AB3097" s="11"/>
      <c r="AC3097" s="11"/>
      <c r="AD3097" s="11"/>
      <c r="AE3097" s="11"/>
      <c r="AF3097" s="11"/>
      <c r="AG3097" s="11"/>
      <c r="AH3097" s="11"/>
      <c r="AI3097" s="11"/>
      <c r="AJ3097" s="11"/>
      <c r="AK3097" s="11"/>
      <c r="AL3097" s="11"/>
    </row>
    <row r="3098" spans="1:38" ht="15">
      <c r="A3098" s="11"/>
      <c r="B3098" s="11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11"/>
      <c r="O3098" s="112"/>
      <c r="P3098" s="111"/>
      <c r="Q3098" s="111"/>
      <c r="R3098" s="111"/>
      <c r="S3098" s="111"/>
      <c r="T3098" s="111"/>
      <c r="U3098" s="11"/>
      <c r="V3098" s="11"/>
      <c r="W3098" s="11"/>
      <c r="X3098" s="11"/>
      <c r="Y3098" s="11"/>
      <c r="Z3098" s="11"/>
      <c r="AA3098" s="11"/>
      <c r="AB3098" s="11"/>
      <c r="AC3098" s="11"/>
      <c r="AD3098" s="11"/>
      <c r="AE3098" s="11"/>
      <c r="AF3098" s="11"/>
      <c r="AG3098" s="11"/>
      <c r="AH3098" s="11"/>
      <c r="AI3098" s="11"/>
      <c r="AJ3098" s="11"/>
      <c r="AK3098" s="11"/>
      <c r="AL3098" s="11"/>
    </row>
    <row r="3099" spans="1:38" ht="15">
      <c r="A3099" s="11"/>
      <c r="B3099" s="11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11"/>
      <c r="O3099" s="112"/>
      <c r="P3099" s="111"/>
      <c r="Q3099" s="111"/>
      <c r="R3099" s="111"/>
      <c r="S3099" s="111"/>
      <c r="T3099" s="111"/>
      <c r="U3099" s="11"/>
      <c r="V3099" s="11"/>
      <c r="W3099" s="11"/>
      <c r="X3099" s="11"/>
      <c r="Y3099" s="11"/>
      <c r="Z3099" s="11"/>
      <c r="AA3099" s="11"/>
      <c r="AB3099" s="11"/>
      <c r="AC3099" s="11"/>
      <c r="AD3099" s="11"/>
      <c r="AE3099" s="11"/>
      <c r="AF3099" s="11"/>
      <c r="AG3099" s="11"/>
      <c r="AH3099" s="11"/>
      <c r="AI3099" s="11"/>
      <c r="AJ3099" s="11"/>
      <c r="AK3099" s="11"/>
      <c r="AL3099" s="11"/>
    </row>
    <row r="3100" spans="1:38" ht="15">
      <c r="A3100" s="11"/>
      <c r="B3100" s="11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11"/>
      <c r="O3100" s="112"/>
      <c r="P3100" s="111"/>
      <c r="Q3100" s="111"/>
      <c r="R3100" s="111"/>
      <c r="S3100" s="111"/>
      <c r="T3100" s="111"/>
      <c r="U3100" s="11"/>
      <c r="V3100" s="11"/>
      <c r="W3100" s="11"/>
      <c r="X3100" s="11"/>
      <c r="Y3100" s="11"/>
      <c r="Z3100" s="11"/>
      <c r="AA3100" s="11"/>
      <c r="AB3100" s="11"/>
      <c r="AC3100" s="11"/>
      <c r="AD3100" s="11"/>
      <c r="AE3100" s="11"/>
      <c r="AF3100" s="11"/>
      <c r="AG3100" s="11"/>
      <c r="AH3100" s="11"/>
      <c r="AI3100" s="11"/>
      <c r="AJ3100" s="11"/>
      <c r="AK3100" s="11"/>
      <c r="AL3100" s="11"/>
    </row>
    <row r="3101" spans="1:38" ht="15">
      <c r="A3101" s="11"/>
      <c r="B3101" s="11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11"/>
      <c r="O3101" s="112"/>
      <c r="P3101" s="111"/>
      <c r="Q3101" s="111"/>
      <c r="R3101" s="111"/>
      <c r="S3101" s="111"/>
      <c r="T3101" s="111"/>
      <c r="U3101" s="11"/>
      <c r="V3101" s="11"/>
      <c r="W3101" s="11"/>
      <c r="X3101" s="11"/>
      <c r="Y3101" s="11"/>
      <c r="Z3101" s="11"/>
      <c r="AA3101" s="11"/>
      <c r="AB3101" s="11"/>
      <c r="AC3101" s="11"/>
      <c r="AD3101" s="11"/>
      <c r="AE3101" s="11"/>
      <c r="AF3101" s="11"/>
      <c r="AG3101" s="11"/>
      <c r="AH3101" s="11"/>
      <c r="AI3101" s="11"/>
      <c r="AJ3101" s="11"/>
      <c r="AK3101" s="11"/>
      <c r="AL3101" s="11"/>
    </row>
    <row r="3102" spans="1:38" ht="15">
      <c r="A3102" s="11"/>
      <c r="B3102" s="11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11"/>
      <c r="O3102" s="112"/>
      <c r="P3102" s="111"/>
      <c r="Q3102" s="111"/>
      <c r="R3102" s="111"/>
      <c r="S3102" s="111"/>
      <c r="T3102" s="111"/>
      <c r="U3102" s="11"/>
      <c r="V3102" s="11"/>
      <c r="W3102" s="11"/>
      <c r="X3102" s="11"/>
      <c r="Y3102" s="11"/>
      <c r="Z3102" s="11"/>
      <c r="AA3102" s="11"/>
      <c r="AB3102" s="11"/>
      <c r="AC3102" s="11"/>
      <c r="AD3102" s="11"/>
      <c r="AE3102" s="11"/>
      <c r="AF3102" s="11"/>
      <c r="AG3102" s="11"/>
      <c r="AH3102" s="11"/>
      <c r="AI3102" s="11"/>
      <c r="AJ3102" s="11"/>
      <c r="AK3102" s="11"/>
      <c r="AL3102" s="11"/>
    </row>
    <row r="3103" spans="1:38" ht="15">
      <c r="A3103" s="11"/>
      <c r="B3103" s="11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11"/>
      <c r="O3103" s="112"/>
      <c r="P3103" s="111"/>
      <c r="Q3103" s="111"/>
      <c r="R3103" s="111"/>
      <c r="S3103" s="111"/>
      <c r="T3103" s="111"/>
      <c r="U3103" s="11"/>
      <c r="V3103" s="11"/>
      <c r="W3103" s="11"/>
      <c r="X3103" s="11"/>
      <c r="Y3103" s="11"/>
      <c r="Z3103" s="11"/>
      <c r="AA3103" s="11"/>
      <c r="AB3103" s="11"/>
      <c r="AC3103" s="11"/>
      <c r="AD3103" s="11"/>
      <c r="AE3103" s="11"/>
      <c r="AF3103" s="11"/>
      <c r="AG3103" s="11"/>
      <c r="AH3103" s="11"/>
      <c r="AI3103" s="11"/>
      <c r="AJ3103" s="11"/>
      <c r="AK3103" s="11"/>
      <c r="AL3103" s="11"/>
    </row>
    <row r="3104" spans="1:38" ht="15">
      <c r="A3104" s="11"/>
      <c r="B3104" s="11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11"/>
      <c r="O3104" s="112"/>
      <c r="P3104" s="111"/>
      <c r="Q3104" s="111"/>
      <c r="R3104" s="111"/>
      <c r="S3104" s="111"/>
      <c r="T3104" s="111"/>
      <c r="U3104" s="11"/>
      <c r="V3104" s="11"/>
      <c r="W3104" s="11"/>
      <c r="X3104" s="11"/>
      <c r="Y3104" s="11"/>
      <c r="Z3104" s="11"/>
      <c r="AA3104" s="11"/>
      <c r="AB3104" s="11"/>
      <c r="AC3104" s="11"/>
      <c r="AD3104" s="11"/>
      <c r="AE3104" s="11"/>
      <c r="AF3104" s="11"/>
      <c r="AG3104" s="11"/>
      <c r="AH3104" s="11"/>
      <c r="AI3104" s="11"/>
      <c r="AJ3104" s="11"/>
      <c r="AK3104" s="11"/>
      <c r="AL3104" s="11"/>
    </row>
    <row r="3105" spans="1:38" ht="15">
      <c r="A3105" s="11"/>
      <c r="B3105" s="11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11"/>
      <c r="O3105" s="112"/>
      <c r="P3105" s="111"/>
      <c r="Q3105" s="111"/>
      <c r="R3105" s="111"/>
      <c r="S3105" s="111"/>
      <c r="T3105" s="111"/>
      <c r="U3105" s="11"/>
      <c r="V3105" s="11"/>
      <c r="W3105" s="11"/>
      <c r="X3105" s="11"/>
      <c r="Y3105" s="11"/>
      <c r="Z3105" s="11"/>
      <c r="AA3105" s="11"/>
      <c r="AB3105" s="11"/>
      <c r="AC3105" s="11"/>
      <c r="AD3105" s="11"/>
      <c r="AE3105" s="11"/>
      <c r="AF3105" s="11"/>
      <c r="AG3105" s="11"/>
      <c r="AH3105" s="11"/>
      <c r="AI3105" s="11"/>
      <c r="AJ3105" s="11"/>
      <c r="AK3105" s="11"/>
      <c r="AL3105" s="11"/>
    </row>
    <row r="3106" spans="1:38" ht="15">
      <c r="A3106" s="11"/>
      <c r="B3106" s="11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11"/>
      <c r="O3106" s="112"/>
      <c r="P3106" s="111"/>
      <c r="Q3106" s="111"/>
      <c r="R3106" s="111"/>
      <c r="S3106" s="111"/>
      <c r="T3106" s="111"/>
      <c r="U3106" s="11"/>
      <c r="V3106" s="11"/>
      <c r="W3106" s="11"/>
      <c r="X3106" s="11"/>
      <c r="Y3106" s="11"/>
      <c r="Z3106" s="11"/>
      <c r="AA3106" s="11"/>
      <c r="AB3106" s="11"/>
      <c r="AC3106" s="11"/>
      <c r="AD3106" s="11"/>
      <c r="AE3106" s="11"/>
      <c r="AF3106" s="11"/>
      <c r="AG3106" s="11"/>
      <c r="AH3106" s="11"/>
      <c r="AI3106" s="11"/>
      <c r="AJ3106" s="11"/>
      <c r="AK3106" s="11"/>
      <c r="AL3106" s="11"/>
    </row>
    <row r="3107" spans="1:38" ht="15">
      <c r="A3107" s="11"/>
      <c r="B3107" s="11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O3107" s="112"/>
      <c r="P3107" s="111"/>
      <c r="Q3107" s="111"/>
      <c r="R3107" s="111"/>
      <c r="S3107" s="111"/>
      <c r="T3107" s="111"/>
      <c r="U3107" s="11"/>
      <c r="V3107" s="11"/>
      <c r="W3107" s="11"/>
      <c r="X3107" s="11"/>
      <c r="Y3107" s="11"/>
      <c r="Z3107" s="11"/>
      <c r="AA3107" s="11"/>
      <c r="AB3107" s="11"/>
      <c r="AC3107" s="11"/>
      <c r="AD3107" s="11"/>
      <c r="AE3107" s="11"/>
      <c r="AF3107" s="11"/>
      <c r="AG3107" s="11"/>
      <c r="AH3107" s="11"/>
      <c r="AI3107" s="11"/>
      <c r="AJ3107" s="11"/>
      <c r="AK3107" s="11"/>
      <c r="AL3107" s="11"/>
    </row>
    <row r="3108" spans="1:38" ht="15">
      <c r="A3108" s="11"/>
      <c r="B3108" s="11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11"/>
      <c r="O3108" s="112"/>
      <c r="P3108" s="111"/>
      <c r="Q3108" s="111"/>
      <c r="R3108" s="111"/>
      <c r="S3108" s="111"/>
      <c r="T3108" s="111"/>
      <c r="U3108" s="11"/>
      <c r="V3108" s="11"/>
      <c r="W3108" s="11"/>
      <c r="X3108" s="11"/>
      <c r="Y3108" s="11"/>
      <c r="Z3108" s="11"/>
      <c r="AA3108" s="11"/>
      <c r="AB3108" s="11"/>
      <c r="AC3108" s="11"/>
      <c r="AD3108" s="11"/>
      <c r="AE3108" s="11"/>
      <c r="AF3108" s="11"/>
      <c r="AG3108" s="11"/>
      <c r="AH3108" s="11"/>
      <c r="AI3108" s="11"/>
      <c r="AJ3108" s="11"/>
      <c r="AK3108" s="11"/>
      <c r="AL3108" s="11"/>
    </row>
    <row r="3109" spans="1:38" ht="15">
      <c r="A3109" s="11"/>
      <c r="B3109" s="11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11"/>
      <c r="O3109" s="112"/>
      <c r="P3109" s="111"/>
      <c r="Q3109" s="111"/>
      <c r="R3109" s="111"/>
      <c r="S3109" s="111"/>
      <c r="T3109" s="111"/>
      <c r="U3109" s="11"/>
      <c r="V3109" s="11"/>
      <c r="W3109" s="11"/>
      <c r="X3109" s="11"/>
      <c r="Y3109" s="11"/>
      <c r="Z3109" s="11"/>
      <c r="AA3109" s="11"/>
      <c r="AB3109" s="11"/>
      <c r="AC3109" s="11"/>
      <c r="AD3109" s="11"/>
      <c r="AE3109" s="11"/>
      <c r="AF3109" s="11"/>
      <c r="AG3109" s="11"/>
      <c r="AH3109" s="11"/>
      <c r="AI3109" s="11"/>
      <c r="AJ3109" s="11"/>
      <c r="AK3109" s="11"/>
      <c r="AL3109" s="11"/>
    </row>
    <row r="3110" spans="1:38" ht="15">
      <c r="A3110" s="11"/>
      <c r="B3110" s="11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11"/>
      <c r="O3110" s="112"/>
      <c r="P3110" s="111"/>
      <c r="Q3110" s="111"/>
      <c r="R3110" s="111"/>
      <c r="S3110" s="111"/>
      <c r="T3110" s="111"/>
      <c r="U3110" s="11"/>
      <c r="V3110" s="11"/>
      <c r="W3110" s="11"/>
      <c r="X3110" s="11"/>
      <c r="Y3110" s="11"/>
      <c r="Z3110" s="11"/>
      <c r="AA3110" s="11"/>
      <c r="AB3110" s="11"/>
      <c r="AC3110" s="11"/>
      <c r="AD3110" s="11"/>
      <c r="AE3110" s="11"/>
      <c r="AF3110" s="11"/>
      <c r="AG3110" s="11"/>
      <c r="AH3110" s="11"/>
      <c r="AI3110" s="11"/>
      <c r="AJ3110" s="11"/>
      <c r="AK3110" s="11"/>
      <c r="AL3110" s="11"/>
    </row>
    <row r="3111" spans="1:38" ht="15">
      <c r="A3111" s="11"/>
      <c r="B3111" s="11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11"/>
      <c r="O3111" s="112"/>
      <c r="P3111" s="111"/>
      <c r="Q3111" s="111"/>
      <c r="R3111" s="111"/>
      <c r="S3111" s="111"/>
      <c r="T3111" s="111"/>
      <c r="U3111" s="11"/>
      <c r="V3111" s="11"/>
      <c r="W3111" s="11"/>
      <c r="X3111" s="11"/>
      <c r="Y3111" s="11"/>
      <c r="Z3111" s="11"/>
      <c r="AA3111" s="11"/>
      <c r="AB3111" s="11"/>
      <c r="AC3111" s="11"/>
      <c r="AD3111" s="11"/>
      <c r="AE3111" s="11"/>
      <c r="AF3111" s="11"/>
      <c r="AG3111" s="11"/>
      <c r="AH3111" s="11"/>
      <c r="AI3111" s="11"/>
      <c r="AJ3111" s="11"/>
      <c r="AK3111" s="11"/>
      <c r="AL3111" s="11"/>
    </row>
    <row r="3112" spans="1:38" ht="15">
      <c r="A3112" s="11"/>
      <c r="B3112" s="11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11"/>
      <c r="O3112" s="112"/>
      <c r="P3112" s="111"/>
      <c r="Q3112" s="111"/>
      <c r="R3112" s="111"/>
      <c r="S3112" s="111"/>
      <c r="T3112" s="111"/>
      <c r="U3112" s="11"/>
      <c r="V3112" s="11"/>
      <c r="W3112" s="11"/>
      <c r="X3112" s="11"/>
      <c r="Y3112" s="11"/>
      <c r="Z3112" s="11"/>
      <c r="AA3112" s="11"/>
      <c r="AB3112" s="11"/>
      <c r="AC3112" s="11"/>
      <c r="AD3112" s="11"/>
      <c r="AE3112" s="11"/>
      <c r="AF3112" s="11"/>
      <c r="AG3112" s="11"/>
      <c r="AH3112" s="11"/>
      <c r="AI3112" s="11"/>
      <c r="AJ3112" s="11"/>
      <c r="AK3112" s="11"/>
      <c r="AL3112" s="11"/>
    </row>
    <row r="3113" spans="1:38" ht="15">
      <c r="A3113" s="11"/>
      <c r="B3113" s="11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11"/>
      <c r="O3113" s="112"/>
      <c r="P3113" s="111"/>
      <c r="Q3113" s="111"/>
      <c r="R3113" s="111"/>
      <c r="S3113" s="111"/>
      <c r="T3113" s="111"/>
      <c r="U3113" s="11"/>
      <c r="V3113" s="11"/>
      <c r="W3113" s="11"/>
      <c r="X3113" s="11"/>
      <c r="Y3113" s="11"/>
      <c r="Z3113" s="11"/>
      <c r="AA3113" s="11"/>
      <c r="AB3113" s="11"/>
      <c r="AC3113" s="11"/>
      <c r="AD3113" s="11"/>
      <c r="AE3113" s="11"/>
      <c r="AF3113" s="11"/>
      <c r="AG3113" s="11"/>
      <c r="AH3113" s="11"/>
      <c r="AI3113" s="11"/>
      <c r="AJ3113" s="11"/>
      <c r="AK3113" s="11"/>
      <c r="AL3113" s="11"/>
    </row>
    <row r="3114" spans="1:38" ht="15">
      <c r="A3114" s="11"/>
      <c r="B3114" s="11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11"/>
      <c r="O3114" s="112"/>
      <c r="P3114" s="111"/>
      <c r="Q3114" s="111"/>
      <c r="R3114" s="111"/>
      <c r="S3114" s="111"/>
      <c r="T3114" s="111"/>
      <c r="U3114" s="11"/>
      <c r="V3114" s="11"/>
      <c r="W3114" s="11"/>
      <c r="X3114" s="11"/>
      <c r="Y3114" s="11"/>
      <c r="Z3114" s="11"/>
      <c r="AA3114" s="11"/>
      <c r="AB3114" s="11"/>
      <c r="AC3114" s="11"/>
      <c r="AD3114" s="11"/>
      <c r="AE3114" s="11"/>
      <c r="AF3114" s="11"/>
      <c r="AG3114" s="11"/>
      <c r="AH3114" s="11"/>
      <c r="AI3114" s="11"/>
      <c r="AJ3114" s="11"/>
      <c r="AK3114" s="11"/>
      <c r="AL3114" s="11"/>
    </row>
    <row r="3115" spans="1:38" ht="15">
      <c r="A3115" s="11"/>
      <c r="B3115" s="11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11"/>
      <c r="O3115" s="112"/>
      <c r="P3115" s="111"/>
      <c r="Q3115" s="111"/>
      <c r="R3115" s="111"/>
      <c r="S3115" s="111"/>
      <c r="T3115" s="111"/>
      <c r="U3115" s="11"/>
      <c r="V3115" s="11"/>
      <c r="W3115" s="11"/>
      <c r="X3115" s="11"/>
      <c r="Y3115" s="11"/>
      <c r="Z3115" s="11"/>
      <c r="AA3115" s="11"/>
      <c r="AB3115" s="11"/>
      <c r="AC3115" s="11"/>
      <c r="AD3115" s="11"/>
      <c r="AE3115" s="11"/>
      <c r="AF3115" s="11"/>
      <c r="AG3115" s="11"/>
      <c r="AH3115" s="11"/>
      <c r="AI3115" s="11"/>
      <c r="AJ3115" s="11"/>
      <c r="AK3115" s="11"/>
      <c r="AL3115" s="11"/>
    </row>
    <row r="3116" spans="1:38" ht="15">
      <c r="A3116" s="11"/>
      <c r="B3116" s="11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11"/>
      <c r="O3116" s="112"/>
      <c r="P3116" s="111"/>
      <c r="Q3116" s="111"/>
      <c r="R3116" s="111"/>
      <c r="S3116" s="111"/>
      <c r="T3116" s="111"/>
      <c r="U3116" s="11"/>
      <c r="V3116" s="11"/>
      <c r="W3116" s="11"/>
      <c r="X3116" s="11"/>
      <c r="Y3116" s="11"/>
      <c r="Z3116" s="11"/>
      <c r="AA3116" s="11"/>
      <c r="AB3116" s="11"/>
      <c r="AC3116" s="11"/>
      <c r="AD3116" s="11"/>
      <c r="AE3116" s="11"/>
      <c r="AF3116" s="11"/>
      <c r="AG3116" s="11"/>
      <c r="AH3116" s="11"/>
      <c r="AI3116" s="11"/>
      <c r="AJ3116" s="11"/>
      <c r="AK3116" s="11"/>
      <c r="AL3116" s="11"/>
    </row>
    <row r="3117" spans="1:38" ht="15">
      <c r="A3117" s="11"/>
      <c r="B3117" s="11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11"/>
      <c r="O3117" s="112"/>
      <c r="P3117" s="111"/>
      <c r="Q3117" s="111"/>
      <c r="R3117" s="111"/>
      <c r="S3117" s="111"/>
      <c r="T3117" s="111"/>
      <c r="U3117" s="11"/>
      <c r="V3117" s="11"/>
      <c r="W3117" s="11"/>
      <c r="X3117" s="11"/>
      <c r="Y3117" s="11"/>
      <c r="Z3117" s="11"/>
      <c r="AA3117" s="11"/>
      <c r="AB3117" s="11"/>
      <c r="AC3117" s="11"/>
      <c r="AD3117" s="11"/>
      <c r="AE3117" s="11"/>
      <c r="AF3117" s="11"/>
      <c r="AG3117" s="11"/>
      <c r="AH3117" s="11"/>
      <c r="AI3117" s="11"/>
      <c r="AJ3117" s="11"/>
      <c r="AK3117" s="11"/>
      <c r="AL3117" s="11"/>
    </row>
    <row r="3118" spans="1:38" ht="15">
      <c r="A3118" s="11"/>
      <c r="B3118" s="11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11"/>
      <c r="O3118" s="112"/>
      <c r="P3118" s="111"/>
      <c r="Q3118" s="111"/>
      <c r="R3118" s="111"/>
      <c r="S3118" s="111"/>
      <c r="T3118" s="111"/>
      <c r="U3118" s="11"/>
      <c r="V3118" s="11"/>
      <c r="W3118" s="11"/>
      <c r="X3118" s="11"/>
      <c r="Y3118" s="11"/>
      <c r="Z3118" s="11"/>
      <c r="AA3118" s="11"/>
      <c r="AB3118" s="11"/>
      <c r="AC3118" s="11"/>
      <c r="AD3118" s="11"/>
      <c r="AE3118" s="11"/>
      <c r="AF3118" s="11"/>
      <c r="AG3118" s="11"/>
      <c r="AH3118" s="11"/>
      <c r="AI3118" s="11"/>
      <c r="AJ3118" s="11"/>
      <c r="AK3118" s="11"/>
      <c r="AL3118" s="11"/>
    </row>
    <row r="3119" spans="1:38" ht="15">
      <c r="A3119" s="11"/>
      <c r="B3119" s="11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11"/>
      <c r="O3119" s="112"/>
      <c r="P3119" s="111"/>
      <c r="Q3119" s="111"/>
      <c r="R3119" s="111"/>
      <c r="S3119" s="111"/>
      <c r="T3119" s="111"/>
      <c r="U3119" s="11"/>
      <c r="V3119" s="11"/>
      <c r="W3119" s="11"/>
      <c r="X3119" s="11"/>
      <c r="Y3119" s="11"/>
      <c r="Z3119" s="11"/>
      <c r="AA3119" s="11"/>
      <c r="AB3119" s="11"/>
      <c r="AC3119" s="11"/>
      <c r="AD3119" s="11"/>
      <c r="AE3119" s="11"/>
      <c r="AF3119" s="11"/>
      <c r="AG3119" s="11"/>
      <c r="AH3119" s="11"/>
      <c r="AI3119" s="11"/>
      <c r="AJ3119" s="11"/>
      <c r="AK3119" s="11"/>
      <c r="AL3119" s="11"/>
    </row>
    <row r="3120" spans="1:38" ht="15">
      <c r="A3120" s="11"/>
      <c r="B3120" s="11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11"/>
      <c r="O3120" s="112"/>
      <c r="P3120" s="111"/>
      <c r="Q3120" s="111"/>
      <c r="R3120" s="111"/>
      <c r="S3120" s="111"/>
      <c r="T3120" s="111"/>
      <c r="U3120" s="11"/>
      <c r="V3120" s="11"/>
      <c r="W3120" s="11"/>
      <c r="X3120" s="11"/>
      <c r="Y3120" s="11"/>
      <c r="Z3120" s="11"/>
      <c r="AA3120" s="11"/>
      <c r="AB3120" s="11"/>
      <c r="AC3120" s="11"/>
      <c r="AD3120" s="11"/>
      <c r="AE3120" s="11"/>
      <c r="AF3120" s="11"/>
      <c r="AG3120" s="11"/>
      <c r="AH3120" s="11"/>
      <c r="AI3120" s="11"/>
      <c r="AJ3120" s="11"/>
      <c r="AK3120" s="11"/>
      <c r="AL3120" s="11"/>
    </row>
    <row r="3121" spans="1:38" ht="15">
      <c r="A3121" s="11"/>
      <c r="B3121" s="11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11"/>
      <c r="O3121" s="112"/>
      <c r="P3121" s="111"/>
      <c r="Q3121" s="111"/>
      <c r="R3121" s="111"/>
      <c r="S3121" s="111"/>
      <c r="T3121" s="111"/>
      <c r="U3121" s="11"/>
      <c r="V3121" s="11"/>
      <c r="W3121" s="11"/>
      <c r="X3121" s="11"/>
      <c r="Y3121" s="11"/>
      <c r="Z3121" s="11"/>
      <c r="AA3121" s="11"/>
      <c r="AB3121" s="11"/>
      <c r="AC3121" s="11"/>
      <c r="AD3121" s="11"/>
      <c r="AE3121" s="11"/>
      <c r="AF3121" s="11"/>
      <c r="AG3121" s="11"/>
      <c r="AH3121" s="11"/>
      <c r="AI3121" s="11"/>
      <c r="AJ3121" s="11"/>
      <c r="AK3121" s="11"/>
      <c r="AL3121" s="11"/>
    </row>
    <row r="3122" spans="1:38" ht="15">
      <c r="A3122" s="11"/>
      <c r="B3122" s="11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O3122" s="112"/>
      <c r="P3122" s="111"/>
      <c r="Q3122" s="111"/>
      <c r="R3122" s="111"/>
      <c r="S3122" s="111"/>
      <c r="T3122" s="111"/>
      <c r="U3122" s="11"/>
      <c r="V3122" s="11"/>
      <c r="W3122" s="11"/>
      <c r="X3122" s="11"/>
      <c r="Y3122" s="11"/>
      <c r="Z3122" s="11"/>
      <c r="AA3122" s="11"/>
      <c r="AB3122" s="11"/>
      <c r="AC3122" s="11"/>
      <c r="AD3122" s="11"/>
      <c r="AE3122" s="11"/>
      <c r="AF3122" s="11"/>
      <c r="AG3122" s="11"/>
      <c r="AH3122" s="11"/>
      <c r="AI3122" s="11"/>
      <c r="AJ3122" s="11"/>
      <c r="AK3122" s="11"/>
      <c r="AL3122" s="11"/>
    </row>
    <row r="3123" spans="1:38" ht="15">
      <c r="A3123" s="11"/>
      <c r="B3123" s="11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11"/>
      <c r="O3123" s="112"/>
      <c r="P3123" s="111"/>
      <c r="Q3123" s="111"/>
      <c r="R3123" s="111"/>
      <c r="S3123" s="111"/>
      <c r="T3123" s="111"/>
      <c r="U3123" s="11"/>
      <c r="V3123" s="11"/>
      <c r="W3123" s="11"/>
      <c r="X3123" s="11"/>
      <c r="Y3123" s="11"/>
      <c r="Z3123" s="11"/>
      <c r="AA3123" s="11"/>
      <c r="AB3123" s="11"/>
      <c r="AC3123" s="11"/>
      <c r="AD3123" s="11"/>
      <c r="AE3123" s="11"/>
      <c r="AF3123" s="11"/>
      <c r="AG3123" s="11"/>
      <c r="AH3123" s="11"/>
      <c r="AI3123" s="11"/>
      <c r="AJ3123" s="11"/>
      <c r="AK3123" s="11"/>
      <c r="AL3123" s="11"/>
    </row>
    <row r="3124" spans="1:38" ht="15">
      <c r="A3124" s="11"/>
      <c r="B3124" s="11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11"/>
      <c r="O3124" s="112"/>
      <c r="P3124" s="111"/>
      <c r="Q3124" s="111"/>
      <c r="R3124" s="111"/>
      <c r="S3124" s="111"/>
      <c r="T3124" s="111"/>
      <c r="U3124" s="11"/>
      <c r="V3124" s="11"/>
      <c r="W3124" s="11"/>
      <c r="X3124" s="11"/>
      <c r="Y3124" s="11"/>
      <c r="Z3124" s="11"/>
      <c r="AA3124" s="11"/>
      <c r="AB3124" s="11"/>
      <c r="AC3124" s="11"/>
      <c r="AD3124" s="11"/>
      <c r="AE3124" s="11"/>
      <c r="AF3124" s="11"/>
      <c r="AG3124" s="11"/>
      <c r="AH3124" s="11"/>
      <c r="AI3124" s="11"/>
      <c r="AJ3124" s="11"/>
      <c r="AK3124" s="11"/>
      <c r="AL3124" s="11"/>
    </row>
    <row r="3125" spans="1:38" ht="15">
      <c r="A3125" s="11"/>
      <c r="B3125" s="11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11"/>
      <c r="O3125" s="112"/>
      <c r="P3125" s="111"/>
      <c r="Q3125" s="111"/>
      <c r="R3125" s="111"/>
      <c r="S3125" s="111"/>
      <c r="T3125" s="111"/>
      <c r="U3125" s="11"/>
      <c r="V3125" s="11"/>
      <c r="W3125" s="11"/>
      <c r="X3125" s="11"/>
      <c r="Y3125" s="11"/>
      <c r="Z3125" s="11"/>
      <c r="AA3125" s="11"/>
      <c r="AB3125" s="11"/>
      <c r="AC3125" s="11"/>
      <c r="AD3125" s="11"/>
      <c r="AE3125" s="11"/>
      <c r="AF3125" s="11"/>
      <c r="AG3125" s="11"/>
      <c r="AH3125" s="11"/>
      <c r="AI3125" s="11"/>
      <c r="AJ3125" s="11"/>
      <c r="AK3125" s="11"/>
      <c r="AL3125" s="11"/>
    </row>
    <row r="3126" spans="1:38" ht="15">
      <c r="A3126" s="11"/>
      <c r="B3126" s="11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11"/>
      <c r="O3126" s="112"/>
      <c r="P3126" s="111"/>
      <c r="Q3126" s="111"/>
      <c r="R3126" s="111"/>
      <c r="S3126" s="111"/>
      <c r="T3126" s="111"/>
      <c r="U3126" s="11"/>
      <c r="V3126" s="11"/>
      <c r="W3126" s="11"/>
      <c r="X3126" s="11"/>
      <c r="Y3126" s="11"/>
      <c r="Z3126" s="11"/>
      <c r="AA3126" s="11"/>
      <c r="AB3126" s="11"/>
      <c r="AC3126" s="11"/>
      <c r="AD3126" s="11"/>
      <c r="AE3126" s="11"/>
      <c r="AF3126" s="11"/>
      <c r="AG3126" s="11"/>
      <c r="AH3126" s="11"/>
      <c r="AI3126" s="11"/>
      <c r="AJ3126" s="11"/>
      <c r="AK3126" s="11"/>
      <c r="AL3126" s="11"/>
    </row>
    <row r="3127" spans="1:38" ht="15">
      <c r="A3127" s="11"/>
      <c r="B3127" s="11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11"/>
      <c r="O3127" s="112"/>
      <c r="P3127" s="111"/>
      <c r="Q3127" s="111"/>
      <c r="R3127" s="111"/>
      <c r="S3127" s="111"/>
      <c r="T3127" s="111"/>
      <c r="U3127" s="11"/>
      <c r="V3127" s="11"/>
      <c r="W3127" s="11"/>
      <c r="X3127" s="11"/>
      <c r="Y3127" s="11"/>
      <c r="Z3127" s="11"/>
      <c r="AA3127" s="11"/>
      <c r="AB3127" s="11"/>
      <c r="AC3127" s="11"/>
      <c r="AD3127" s="11"/>
      <c r="AE3127" s="11"/>
      <c r="AF3127" s="11"/>
      <c r="AG3127" s="11"/>
      <c r="AH3127" s="11"/>
      <c r="AI3127" s="11"/>
      <c r="AJ3127" s="11"/>
      <c r="AK3127" s="11"/>
      <c r="AL3127" s="11"/>
    </row>
    <row r="3128" spans="1:38" ht="15">
      <c r="A3128" s="11"/>
      <c r="B3128" s="11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11"/>
      <c r="O3128" s="112"/>
      <c r="P3128" s="111"/>
      <c r="Q3128" s="111"/>
      <c r="R3128" s="111"/>
      <c r="S3128" s="111"/>
      <c r="T3128" s="111"/>
      <c r="U3128" s="11"/>
      <c r="V3128" s="11"/>
      <c r="W3128" s="11"/>
      <c r="X3128" s="11"/>
      <c r="Y3128" s="11"/>
      <c r="Z3128" s="11"/>
      <c r="AA3128" s="11"/>
      <c r="AB3128" s="11"/>
      <c r="AC3128" s="11"/>
      <c r="AD3128" s="11"/>
      <c r="AE3128" s="11"/>
      <c r="AF3128" s="11"/>
      <c r="AG3128" s="11"/>
      <c r="AH3128" s="11"/>
      <c r="AI3128" s="11"/>
      <c r="AJ3128" s="11"/>
      <c r="AK3128" s="11"/>
      <c r="AL3128" s="11"/>
    </row>
    <row r="3129" spans="1:38" ht="15">
      <c r="A3129" s="11"/>
      <c r="B3129" s="11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11"/>
      <c r="O3129" s="112"/>
      <c r="P3129" s="111"/>
      <c r="Q3129" s="111"/>
      <c r="R3129" s="111"/>
      <c r="S3129" s="111"/>
      <c r="T3129" s="111"/>
      <c r="U3129" s="11"/>
      <c r="V3129" s="11"/>
      <c r="W3129" s="11"/>
      <c r="X3129" s="11"/>
      <c r="Y3129" s="11"/>
      <c r="Z3129" s="11"/>
      <c r="AA3129" s="11"/>
      <c r="AB3129" s="11"/>
      <c r="AC3129" s="11"/>
      <c r="AD3129" s="11"/>
      <c r="AE3129" s="11"/>
      <c r="AF3129" s="11"/>
      <c r="AG3129" s="11"/>
      <c r="AH3129" s="11"/>
      <c r="AI3129" s="11"/>
      <c r="AJ3129" s="11"/>
      <c r="AK3129" s="11"/>
      <c r="AL3129" s="11"/>
    </row>
    <row r="3130" spans="1:38" ht="15">
      <c r="A3130" s="11"/>
      <c r="B3130" s="11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11"/>
      <c r="O3130" s="112"/>
      <c r="P3130" s="111"/>
      <c r="Q3130" s="111"/>
      <c r="R3130" s="111"/>
      <c r="S3130" s="111"/>
      <c r="T3130" s="111"/>
      <c r="U3130" s="11"/>
      <c r="V3130" s="11"/>
      <c r="W3130" s="11"/>
      <c r="X3130" s="11"/>
      <c r="Y3130" s="11"/>
      <c r="Z3130" s="11"/>
      <c r="AA3130" s="11"/>
      <c r="AB3130" s="11"/>
      <c r="AC3130" s="11"/>
      <c r="AD3130" s="11"/>
      <c r="AE3130" s="11"/>
      <c r="AF3130" s="11"/>
      <c r="AG3130" s="11"/>
      <c r="AH3130" s="11"/>
      <c r="AI3130" s="11"/>
      <c r="AJ3130" s="11"/>
      <c r="AK3130" s="11"/>
      <c r="AL3130" s="11"/>
    </row>
    <row r="3131" spans="1:38" ht="15">
      <c r="A3131" s="11"/>
      <c r="B3131" s="11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11"/>
      <c r="O3131" s="112"/>
      <c r="P3131" s="111"/>
      <c r="Q3131" s="111"/>
      <c r="R3131" s="111"/>
      <c r="S3131" s="111"/>
      <c r="T3131" s="111"/>
      <c r="U3131" s="11"/>
      <c r="V3131" s="11"/>
      <c r="W3131" s="11"/>
      <c r="X3131" s="11"/>
      <c r="Y3131" s="11"/>
      <c r="Z3131" s="11"/>
      <c r="AA3131" s="11"/>
      <c r="AB3131" s="11"/>
      <c r="AC3131" s="11"/>
      <c r="AD3131" s="11"/>
      <c r="AE3131" s="11"/>
      <c r="AF3131" s="11"/>
      <c r="AG3131" s="11"/>
      <c r="AH3131" s="11"/>
      <c r="AI3131" s="11"/>
      <c r="AJ3131" s="11"/>
      <c r="AK3131" s="11"/>
      <c r="AL3131" s="11"/>
    </row>
    <row r="3132" spans="1:38" ht="15">
      <c r="A3132" s="11"/>
      <c r="B3132" s="11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11"/>
      <c r="O3132" s="112"/>
      <c r="P3132" s="111"/>
      <c r="Q3132" s="111"/>
      <c r="R3132" s="111"/>
      <c r="S3132" s="111"/>
      <c r="T3132" s="111"/>
      <c r="U3132" s="11"/>
      <c r="V3132" s="11"/>
      <c r="W3132" s="11"/>
      <c r="X3132" s="11"/>
      <c r="Y3132" s="11"/>
      <c r="Z3132" s="11"/>
      <c r="AA3132" s="11"/>
      <c r="AB3132" s="11"/>
      <c r="AC3132" s="11"/>
      <c r="AD3132" s="11"/>
      <c r="AE3132" s="11"/>
      <c r="AF3132" s="11"/>
      <c r="AG3132" s="11"/>
      <c r="AH3132" s="11"/>
      <c r="AI3132" s="11"/>
      <c r="AJ3132" s="11"/>
      <c r="AK3132" s="11"/>
      <c r="AL3132" s="11"/>
    </row>
    <row r="3133" spans="1:38" ht="15">
      <c r="A3133" s="11"/>
      <c r="B3133" s="11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11"/>
      <c r="O3133" s="112"/>
      <c r="P3133" s="111"/>
      <c r="Q3133" s="111"/>
      <c r="R3133" s="111"/>
      <c r="S3133" s="111"/>
      <c r="T3133" s="111"/>
      <c r="U3133" s="11"/>
      <c r="V3133" s="11"/>
      <c r="W3133" s="11"/>
      <c r="X3133" s="11"/>
      <c r="Y3133" s="11"/>
      <c r="Z3133" s="11"/>
      <c r="AA3133" s="11"/>
      <c r="AB3133" s="11"/>
      <c r="AC3133" s="11"/>
      <c r="AD3133" s="11"/>
      <c r="AE3133" s="11"/>
      <c r="AF3133" s="11"/>
      <c r="AG3133" s="11"/>
      <c r="AH3133" s="11"/>
      <c r="AI3133" s="11"/>
      <c r="AJ3133" s="11"/>
      <c r="AK3133" s="11"/>
      <c r="AL3133" s="11"/>
    </row>
    <row r="3134" spans="1:38" ht="15">
      <c r="A3134" s="11"/>
      <c r="B3134" s="11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11"/>
      <c r="O3134" s="112"/>
      <c r="P3134" s="111"/>
      <c r="Q3134" s="111"/>
      <c r="R3134" s="111"/>
      <c r="S3134" s="111"/>
      <c r="T3134" s="111"/>
      <c r="U3134" s="11"/>
      <c r="V3134" s="11"/>
      <c r="W3134" s="11"/>
      <c r="X3134" s="11"/>
      <c r="Y3134" s="11"/>
      <c r="Z3134" s="11"/>
      <c r="AA3134" s="11"/>
      <c r="AB3134" s="11"/>
      <c r="AC3134" s="11"/>
      <c r="AD3134" s="11"/>
      <c r="AE3134" s="11"/>
      <c r="AF3134" s="11"/>
      <c r="AG3134" s="11"/>
      <c r="AH3134" s="11"/>
      <c r="AI3134" s="11"/>
      <c r="AJ3134" s="11"/>
      <c r="AK3134" s="11"/>
      <c r="AL3134" s="11"/>
    </row>
    <row r="3135" spans="1:38" ht="15">
      <c r="A3135" s="11"/>
      <c r="B3135" s="11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O3135" s="112"/>
      <c r="P3135" s="111"/>
      <c r="Q3135" s="111"/>
      <c r="R3135" s="111"/>
      <c r="S3135" s="111"/>
      <c r="T3135" s="111"/>
      <c r="U3135" s="11"/>
      <c r="V3135" s="11"/>
      <c r="W3135" s="11"/>
      <c r="X3135" s="11"/>
      <c r="Y3135" s="11"/>
      <c r="Z3135" s="11"/>
      <c r="AA3135" s="11"/>
      <c r="AB3135" s="11"/>
      <c r="AC3135" s="11"/>
      <c r="AD3135" s="11"/>
      <c r="AE3135" s="11"/>
      <c r="AF3135" s="11"/>
      <c r="AG3135" s="11"/>
      <c r="AH3135" s="11"/>
      <c r="AI3135" s="11"/>
      <c r="AJ3135" s="11"/>
      <c r="AK3135" s="11"/>
      <c r="AL3135" s="11"/>
    </row>
    <row r="3136" spans="1:38" ht="15">
      <c r="A3136" s="11"/>
      <c r="B3136" s="11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11"/>
      <c r="O3136" s="112"/>
      <c r="P3136" s="111"/>
      <c r="Q3136" s="111"/>
      <c r="R3136" s="111"/>
      <c r="S3136" s="111"/>
      <c r="T3136" s="111"/>
      <c r="U3136" s="11"/>
      <c r="V3136" s="11"/>
      <c r="W3136" s="11"/>
      <c r="X3136" s="11"/>
      <c r="Y3136" s="11"/>
      <c r="Z3136" s="11"/>
      <c r="AA3136" s="11"/>
      <c r="AB3136" s="11"/>
      <c r="AC3136" s="11"/>
      <c r="AD3136" s="11"/>
      <c r="AE3136" s="11"/>
      <c r="AF3136" s="11"/>
      <c r="AG3136" s="11"/>
      <c r="AH3136" s="11"/>
      <c r="AI3136" s="11"/>
      <c r="AJ3136" s="11"/>
      <c r="AK3136" s="11"/>
      <c r="AL3136" s="11"/>
    </row>
    <row r="3137" spans="1:38" ht="15">
      <c r="A3137" s="11"/>
      <c r="B3137" s="11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11"/>
      <c r="O3137" s="112"/>
      <c r="P3137" s="111"/>
      <c r="Q3137" s="111"/>
      <c r="R3137" s="111"/>
      <c r="S3137" s="111"/>
      <c r="T3137" s="111"/>
      <c r="U3137" s="11"/>
      <c r="V3137" s="11"/>
      <c r="W3137" s="11"/>
      <c r="X3137" s="11"/>
      <c r="Y3137" s="11"/>
      <c r="Z3137" s="11"/>
      <c r="AA3137" s="11"/>
      <c r="AB3137" s="11"/>
      <c r="AC3137" s="11"/>
      <c r="AD3137" s="11"/>
      <c r="AE3137" s="11"/>
      <c r="AF3137" s="11"/>
      <c r="AG3137" s="11"/>
      <c r="AH3137" s="11"/>
      <c r="AI3137" s="11"/>
      <c r="AJ3137" s="11"/>
      <c r="AK3137" s="11"/>
      <c r="AL3137" s="11"/>
    </row>
    <row r="3138" spans="1:38" ht="15">
      <c r="A3138" s="11"/>
      <c r="B3138" s="11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11"/>
      <c r="O3138" s="112"/>
      <c r="P3138" s="111"/>
      <c r="Q3138" s="111"/>
      <c r="R3138" s="111"/>
      <c r="S3138" s="111"/>
      <c r="T3138" s="111"/>
      <c r="U3138" s="11"/>
      <c r="V3138" s="11"/>
      <c r="W3138" s="11"/>
      <c r="X3138" s="11"/>
      <c r="Y3138" s="11"/>
      <c r="Z3138" s="11"/>
      <c r="AA3138" s="11"/>
      <c r="AB3138" s="11"/>
      <c r="AC3138" s="11"/>
      <c r="AD3138" s="11"/>
      <c r="AE3138" s="11"/>
      <c r="AF3138" s="11"/>
      <c r="AG3138" s="11"/>
      <c r="AH3138" s="11"/>
      <c r="AI3138" s="11"/>
      <c r="AJ3138" s="11"/>
      <c r="AK3138" s="11"/>
      <c r="AL3138" s="11"/>
    </row>
    <row r="3139" spans="1:38" ht="15">
      <c r="A3139" s="11"/>
      <c r="B3139" s="11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11"/>
      <c r="O3139" s="112"/>
      <c r="P3139" s="111"/>
      <c r="Q3139" s="111"/>
      <c r="R3139" s="111"/>
      <c r="S3139" s="111"/>
      <c r="T3139" s="111"/>
      <c r="U3139" s="11"/>
      <c r="V3139" s="11"/>
      <c r="W3139" s="11"/>
      <c r="X3139" s="11"/>
      <c r="Y3139" s="11"/>
      <c r="Z3139" s="11"/>
      <c r="AA3139" s="11"/>
      <c r="AB3139" s="11"/>
      <c r="AC3139" s="11"/>
      <c r="AD3139" s="11"/>
      <c r="AE3139" s="11"/>
      <c r="AF3139" s="11"/>
      <c r="AG3139" s="11"/>
      <c r="AH3139" s="11"/>
      <c r="AI3139" s="11"/>
      <c r="AJ3139" s="11"/>
      <c r="AK3139" s="11"/>
      <c r="AL3139" s="11"/>
    </row>
    <row r="3140" spans="1:38" ht="15">
      <c r="A3140" s="11"/>
      <c r="B3140" s="11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11"/>
      <c r="O3140" s="112"/>
      <c r="P3140" s="111"/>
      <c r="Q3140" s="111"/>
      <c r="R3140" s="111"/>
      <c r="S3140" s="111"/>
      <c r="T3140" s="111"/>
      <c r="U3140" s="11"/>
      <c r="V3140" s="11"/>
      <c r="W3140" s="11"/>
      <c r="X3140" s="11"/>
      <c r="Y3140" s="11"/>
      <c r="Z3140" s="11"/>
      <c r="AA3140" s="11"/>
      <c r="AB3140" s="11"/>
      <c r="AC3140" s="11"/>
      <c r="AD3140" s="11"/>
      <c r="AE3140" s="11"/>
      <c r="AF3140" s="11"/>
      <c r="AG3140" s="11"/>
      <c r="AH3140" s="11"/>
      <c r="AI3140" s="11"/>
      <c r="AJ3140" s="11"/>
      <c r="AK3140" s="11"/>
      <c r="AL3140" s="11"/>
    </row>
    <row r="3141" spans="1:38" ht="15">
      <c r="A3141" s="11"/>
      <c r="B3141" s="11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11"/>
      <c r="O3141" s="112"/>
      <c r="P3141" s="111"/>
      <c r="Q3141" s="111"/>
      <c r="R3141" s="111"/>
      <c r="S3141" s="111"/>
      <c r="T3141" s="111"/>
      <c r="U3141" s="11"/>
      <c r="V3141" s="11"/>
      <c r="W3141" s="11"/>
      <c r="X3141" s="11"/>
      <c r="Y3141" s="11"/>
      <c r="Z3141" s="11"/>
      <c r="AA3141" s="11"/>
      <c r="AB3141" s="11"/>
      <c r="AC3141" s="11"/>
      <c r="AD3141" s="11"/>
      <c r="AE3141" s="11"/>
      <c r="AF3141" s="11"/>
      <c r="AG3141" s="11"/>
      <c r="AH3141" s="11"/>
      <c r="AI3141" s="11"/>
      <c r="AJ3141" s="11"/>
      <c r="AK3141" s="11"/>
      <c r="AL3141" s="11"/>
    </row>
    <row r="3142" spans="1:38" ht="15">
      <c r="A3142" s="11"/>
      <c r="B3142" s="11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11"/>
      <c r="O3142" s="112"/>
      <c r="P3142" s="111"/>
      <c r="Q3142" s="111"/>
      <c r="R3142" s="111"/>
      <c r="S3142" s="111"/>
      <c r="T3142" s="111"/>
      <c r="U3142" s="11"/>
      <c r="V3142" s="11"/>
      <c r="W3142" s="11"/>
      <c r="X3142" s="11"/>
      <c r="Y3142" s="11"/>
      <c r="Z3142" s="11"/>
      <c r="AA3142" s="11"/>
      <c r="AB3142" s="11"/>
      <c r="AC3142" s="11"/>
      <c r="AD3142" s="11"/>
      <c r="AE3142" s="11"/>
      <c r="AF3142" s="11"/>
      <c r="AG3142" s="11"/>
      <c r="AH3142" s="11"/>
      <c r="AI3142" s="11"/>
      <c r="AJ3142" s="11"/>
      <c r="AK3142" s="11"/>
      <c r="AL3142" s="11"/>
    </row>
    <row r="3143" spans="1:38" ht="15">
      <c r="A3143" s="11"/>
      <c r="B3143" s="11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11"/>
      <c r="O3143" s="112"/>
      <c r="P3143" s="111"/>
      <c r="Q3143" s="111"/>
      <c r="R3143" s="111"/>
      <c r="S3143" s="111"/>
      <c r="T3143" s="111"/>
      <c r="U3143" s="11"/>
      <c r="V3143" s="11"/>
      <c r="W3143" s="11"/>
      <c r="X3143" s="11"/>
      <c r="Y3143" s="11"/>
      <c r="Z3143" s="11"/>
      <c r="AA3143" s="11"/>
      <c r="AB3143" s="11"/>
      <c r="AC3143" s="11"/>
      <c r="AD3143" s="11"/>
      <c r="AE3143" s="11"/>
      <c r="AF3143" s="11"/>
      <c r="AG3143" s="11"/>
      <c r="AH3143" s="11"/>
      <c r="AI3143" s="11"/>
      <c r="AJ3143" s="11"/>
      <c r="AK3143" s="11"/>
      <c r="AL3143" s="11"/>
    </row>
    <row r="3144" spans="1:38" ht="15">
      <c r="A3144" s="11"/>
      <c r="B3144" s="11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11"/>
      <c r="O3144" s="112"/>
      <c r="P3144" s="111"/>
      <c r="Q3144" s="111"/>
      <c r="R3144" s="111"/>
      <c r="S3144" s="111"/>
      <c r="T3144" s="111"/>
      <c r="U3144" s="11"/>
      <c r="V3144" s="11"/>
      <c r="W3144" s="11"/>
      <c r="X3144" s="11"/>
      <c r="Y3144" s="11"/>
      <c r="Z3144" s="11"/>
      <c r="AA3144" s="11"/>
      <c r="AB3144" s="11"/>
      <c r="AC3144" s="11"/>
      <c r="AD3144" s="11"/>
      <c r="AE3144" s="11"/>
      <c r="AF3144" s="11"/>
      <c r="AG3144" s="11"/>
      <c r="AH3144" s="11"/>
      <c r="AI3144" s="11"/>
      <c r="AJ3144" s="11"/>
      <c r="AK3144" s="11"/>
      <c r="AL3144" s="11"/>
    </row>
    <row r="3145" spans="1:38" ht="15">
      <c r="A3145" s="11"/>
      <c r="B3145" s="11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11"/>
      <c r="O3145" s="112"/>
      <c r="P3145" s="111"/>
      <c r="Q3145" s="111"/>
      <c r="R3145" s="111"/>
      <c r="S3145" s="111"/>
      <c r="T3145" s="111"/>
      <c r="U3145" s="11"/>
      <c r="V3145" s="11"/>
      <c r="W3145" s="11"/>
      <c r="X3145" s="11"/>
      <c r="Y3145" s="11"/>
      <c r="Z3145" s="11"/>
      <c r="AA3145" s="11"/>
      <c r="AB3145" s="11"/>
      <c r="AC3145" s="11"/>
      <c r="AD3145" s="11"/>
      <c r="AE3145" s="11"/>
      <c r="AF3145" s="11"/>
      <c r="AG3145" s="11"/>
      <c r="AH3145" s="11"/>
      <c r="AI3145" s="11"/>
      <c r="AJ3145" s="11"/>
      <c r="AK3145" s="11"/>
      <c r="AL3145" s="11"/>
    </row>
    <row r="3146" spans="1:38" ht="15">
      <c r="A3146" s="11"/>
      <c r="B3146" s="11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11"/>
      <c r="O3146" s="112"/>
      <c r="P3146" s="111"/>
      <c r="Q3146" s="111"/>
      <c r="R3146" s="111"/>
      <c r="S3146" s="111"/>
      <c r="T3146" s="111"/>
      <c r="U3146" s="11"/>
      <c r="V3146" s="11"/>
      <c r="W3146" s="11"/>
      <c r="X3146" s="11"/>
      <c r="Y3146" s="11"/>
      <c r="Z3146" s="11"/>
      <c r="AA3146" s="11"/>
      <c r="AB3146" s="11"/>
      <c r="AC3146" s="11"/>
      <c r="AD3146" s="11"/>
      <c r="AE3146" s="11"/>
      <c r="AF3146" s="11"/>
      <c r="AG3146" s="11"/>
      <c r="AH3146" s="11"/>
      <c r="AI3146" s="11"/>
      <c r="AJ3146" s="11"/>
      <c r="AK3146" s="11"/>
      <c r="AL3146" s="11"/>
    </row>
    <row r="3147" spans="1:38" ht="15">
      <c r="A3147" s="11"/>
      <c r="B3147" s="11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11"/>
      <c r="O3147" s="112"/>
      <c r="P3147" s="111"/>
      <c r="Q3147" s="111"/>
      <c r="R3147" s="111"/>
      <c r="S3147" s="111"/>
      <c r="T3147" s="111"/>
      <c r="U3147" s="11"/>
      <c r="V3147" s="11"/>
      <c r="W3147" s="11"/>
      <c r="X3147" s="11"/>
      <c r="Y3147" s="11"/>
      <c r="Z3147" s="11"/>
      <c r="AA3147" s="11"/>
      <c r="AB3147" s="11"/>
      <c r="AC3147" s="11"/>
      <c r="AD3147" s="11"/>
      <c r="AE3147" s="11"/>
      <c r="AF3147" s="11"/>
      <c r="AG3147" s="11"/>
      <c r="AH3147" s="11"/>
      <c r="AI3147" s="11"/>
      <c r="AJ3147" s="11"/>
      <c r="AK3147" s="11"/>
      <c r="AL3147" s="11"/>
    </row>
    <row r="3148" spans="1:38" ht="15">
      <c r="A3148" s="11"/>
      <c r="B3148" s="11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11"/>
      <c r="O3148" s="112"/>
      <c r="P3148" s="111"/>
      <c r="Q3148" s="111"/>
      <c r="R3148" s="111"/>
      <c r="S3148" s="111"/>
      <c r="T3148" s="111"/>
      <c r="U3148" s="11"/>
      <c r="V3148" s="11"/>
      <c r="W3148" s="11"/>
      <c r="X3148" s="11"/>
      <c r="Y3148" s="11"/>
      <c r="Z3148" s="11"/>
      <c r="AA3148" s="11"/>
      <c r="AB3148" s="11"/>
      <c r="AC3148" s="11"/>
      <c r="AD3148" s="11"/>
      <c r="AE3148" s="11"/>
      <c r="AF3148" s="11"/>
      <c r="AG3148" s="11"/>
      <c r="AH3148" s="11"/>
      <c r="AI3148" s="11"/>
      <c r="AJ3148" s="11"/>
      <c r="AK3148" s="11"/>
      <c r="AL3148" s="11"/>
    </row>
    <row r="3149" spans="1:38" ht="15">
      <c r="A3149" s="11"/>
      <c r="B3149" s="11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11"/>
      <c r="O3149" s="112"/>
      <c r="P3149" s="111"/>
      <c r="Q3149" s="111"/>
      <c r="R3149" s="111"/>
      <c r="S3149" s="111"/>
      <c r="T3149" s="111"/>
      <c r="U3149" s="11"/>
      <c r="V3149" s="11"/>
      <c r="W3149" s="11"/>
      <c r="X3149" s="11"/>
      <c r="Y3149" s="11"/>
      <c r="Z3149" s="11"/>
      <c r="AA3149" s="11"/>
      <c r="AB3149" s="11"/>
      <c r="AC3149" s="11"/>
      <c r="AD3149" s="11"/>
      <c r="AE3149" s="11"/>
      <c r="AF3149" s="11"/>
      <c r="AG3149" s="11"/>
      <c r="AH3149" s="11"/>
      <c r="AI3149" s="11"/>
      <c r="AJ3149" s="11"/>
      <c r="AK3149" s="11"/>
      <c r="AL3149" s="11"/>
    </row>
    <row r="3150" spans="1:38" ht="15">
      <c r="A3150" s="11"/>
      <c r="B3150" s="11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11"/>
      <c r="O3150" s="112"/>
      <c r="P3150" s="111"/>
      <c r="Q3150" s="111"/>
      <c r="R3150" s="111"/>
      <c r="S3150" s="111"/>
      <c r="T3150" s="111"/>
      <c r="U3150" s="11"/>
      <c r="V3150" s="11"/>
      <c r="W3150" s="11"/>
      <c r="X3150" s="11"/>
      <c r="Y3150" s="11"/>
      <c r="Z3150" s="11"/>
      <c r="AA3150" s="11"/>
      <c r="AB3150" s="11"/>
      <c r="AC3150" s="11"/>
      <c r="AD3150" s="11"/>
      <c r="AE3150" s="11"/>
      <c r="AF3150" s="11"/>
      <c r="AG3150" s="11"/>
      <c r="AH3150" s="11"/>
      <c r="AI3150" s="11"/>
      <c r="AJ3150" s="11"/>
      <c r="AK3150" s="11"/>
      <c r="AL3150" s="11"/>
    </row>
    <row r="3151" spans="1:38" ht="15">
      <c r="A3151" s="11"/>
      <c r="B3151" s="11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11"/>
      <c r="O3151" s="112"/>
      <c r="P3151" s="111"/>
      <c r="Q3151" s="111"/>
      <c r="R3151" s="111"/>
      <c r="S3151" s="111"/>
      <c r="T3151" s="111"/>
      <c r="U3151" s="11"/>
      <c r="V3151" s="11"/>
      <c r="W3151" s="11"/>
      <c r="X3151" s="11"/>
      <c r="Y3151" s="11"/>
      <c r="Z3151" s="11"/>
      <c r="AA3151" s="11"/>
      <c r="AB3151" s="11"/>
      <c r="AC3151" s="11"/>
      <c r="AD3151" s="11"/>
      <c r="AE3151" s="11"/>
      <c r="AF3151" s="11"/>
      <c r="AG3151" s="11"/>
      <c r="AH3151" s="11"/>
      <c r="AI3151" s="11"/>
      <c r="AJ3151" s="11"/>
      <c r="AK3151" s="11"/>
      <c r="AL3151" s="11"/>
    </row>
    <row r="3152" spans="1:38" ht="15">
      <c r="A3152" s="11"/>
      <c r="B3152" s="11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11"/>
      <c r="O3152" s="112"/>
      <c r="P3152" s="111"/>
      <c r="Q3152" s="111"/>
      <c r="R3152" s="111"/>
      <c r="S3152" s="111"/>
      <c r="T3152" s="111"/>
      <c r="U3152" s="11"/>
      <c r="V3152" s="11"/>
      <c r="W3152" s="11"/>
      <c r="X3152" s="11"/>
      <c r="Y3152" s="11"/>
      <c r="Z3152" s="11"/>
      <c r="AA3152" s="11"/>
      <c r="AB3152" s="11"/>
      <c r="AC3152" s="11"/>
      <c r="AD3152" s="11"/>
      <c r="AE3152" s="11"/>
      <c r="AF3152" s="11"/>
      <c r="AG3152" s="11"/>
      <c r="AH3152" s="11"/>
      <c r="AI3152" s="11"/>
      <c r="AJ3152" s="11"/>
      <c r="AK3152" s="11"/>
      <c r="AL3152" s="11"/>
    </row>
    <row r="3153" spans="1:38" ht="15">
      <c r="A3153" s="11"/>
      <c r="B3153" s="11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11"/>
      <c r="O3153" s="112"/>
      <c r="P3153" s="111"/>
      <c r="Q3153" s="111"/>
      <c r="R3153" s="111"/>
      <c r="S3153" s="111"/>
      <c r="T3153" s="111"/>
      <c r="U3153" s="11"/>
      <c r="V3153" s="11"/>
      <c r="W3153" s="11"/>
      <c r="X3153" s="11"/>
      <c r="Y3153" s="11"/>
      <c r="Z3153" s="11"/>
      <c r="AA3153" s="11"/>
      <c r="AB3153" s="11"/>
      <c r="AC3153" s="11"/>
      <c r="AD3153" s="11"/>
      <c r="AE3153" s="11"/>
      <c r="AF3153" s="11"/>
      <c r="AG3153" s="11"/>
      <c r="AH3153" s="11"/>
      <c r="AI3153" s="11"/>
      <c r="AJ3153" s="11"/>
      <c r="AK3153" s="11"/>
      <c r="AL3153" s="11"/>
    </row>
    <row r="3154" spans="1:38" ht="15">
      <c r="A3154" s="11"/>
      <c r="B3154" s="11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O3154" s="112"/>
      <c r="P3154" s="111"/>
      <c r="Q3154" s="111"/>
      <c r="R3154" s="111"/>
      <c r="S3154" s="111"/>
      <c r="T3154" s="111"/>
      <c r="U3154" s="11"/>
      <c r="V3154" s="11"/>
      <c r="W3154" s="11"/>
      <c r="X3154" s="11"/>
      <c r="Y3154" s="11"/>
      <c r="Z3154" s="11"/>
      <c r="AA3154" s="11"/>
      <c r="AB3154" s="11"/>
      <c r="AC3154" s="11"/>
      <c r="AD3154" s="11"/>
      <c r="AE3154" s="11"/>
      <c r="AF3154" s="11"/>
      <c r="AG3154" s="11"/>
      <c r="AH3154" s="11"/>
      <c r="AI3154" s="11"/>
      <c r="AJ3154" s="11"/>
      <c r="AK3154" s="11"/>
      <c r="AL3154" s="11"/>
    </row>
    <row r="3155" spans="1:38" ht="15">
      <c r="A3155" s="11"/>
      <c r="B3155" s="11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11"/>
      <c r="O3155" s="112"/>
      <c r="P3155" s="111"/>
      <c r="Q3155" s="111"/>
      <c r="R3155" s="111"/>
      <c r="S3155" s="111"/>
      <c r="T3155" s="111"/>
      <c r="U3155" s="11"/>
      <c r="V3155" s="11"/>
      <c r="W3155" s="11"/>
      <c r="X3155" s="11"/>
      <c r="Y3155" s="11"/>
      <c r="Z3155" s="11"/>
      <c r="AA3155" s="11"/>
      <c r="AB3155" s="11"/>
      <c r="AC3155" s="11"/>
      <c r="AD3155" s="11"/>
      <c r="AE3155" s="11"/>
      <c r="AF3155" s="11"/>
      <c r="AG3155" s="11"/>
      <c r="AH3155" s="11"/>
      <c r="AI3155" s="11"/>
      <c r="AJ3155" s="11"/>
      <c r="AK3155" s="11"/>
      <c r="AL3155" s="11"/>
    </row>
    <row r="3156" spans="1:38" ht="15">
      <c r="A3156" s="11"/>
      <c r="B3156" s="11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11"/>
      <c r="O3156" s="112"/>
      <c r="P3156" s="111"/>
      <c r="Q3156" s="111"/>
      <c r="R3156" s="111"/>
      <c r="S3156" s="111"/>
      <c r="T3156" s="111"/>
      <c r="U3156" s="11"/>
      <c r="V3156" s="11"/>
      <c r="W3156" s="11"/>
      <c r="X3156" s="11"/>
      <c r="Y3156" s="11"/>
      <c r="Z3156" s="11"/>
      <c r="AA3156" s="11"/>
      <c r="AB3156" s="11"/>
      <c r="AC3156" s="11"/>
      <c r="AD3156" s="11"/>
      <c r="AE3156" s="11"/>
      <c r="AF3156" s="11"/>
      <c r="AG3156" s="11"/>
      <c r="AH3156" s="11"/>
      <c r="AI3156" s="11"/>
      <c r="AJ3156" s="11"/>
      <c r="AK3156" s="11"/>
      <c r="AL3156" s="11"/>
    </row>
    <row r="3157" spans="1:38" ht="15">
      <c r="A3157" s="11"/>
      <c r="B3157" s="11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O3157" s="112"/>
      <c r="P3157" s="111"/>
      <c r="Q3157" s="111"/>
      <c r="R3157" s="111"/>
      <c r="S3157" s="111"/>
      <c r="T3157" s="1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</row>
    <row r="3158" spans="1:38" ht="15">
      <c r="A3158" s="11"/>
      <c r="B3158" s="11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11"/>
      <c r="O3158" s="112"/>
      <c r="P3158" s="111"/>
      <c r="Q3158" s="111"/>
      <c r="R3158" s="111"/>
      <c r="S3158" s="111"/>
      <c r="T3158" s="1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</row>
    <row r="3159" spans="1:38" ht="15">
      <c r="A3159" s="11"/>
      <c r="B3159" s="11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11"/>
      <c r="O3159" s="112"/>
      <c r="P3159" s="111"/>
      <c r="Q3159" s="111"/>
      <c r="R3159" s="111"/>
      <c r="S3159" s="111"/>
      <c r="T3159" s="1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</row>
    <row r="3160" spans="1:38" ht="15">
      <c r="A3160" s="11"/>
      <c r="B3160" s="11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11"/>
      <c r="O3160" s="112"/>
      <c r="P3160" s="111"/>
      <c r="Q3160" s="111"/>
      <c r="R3160" s="111"/>
      <c r="S3160" s="111"/>
      <c r="T3160" s="1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</row>
    <row r="3161" spans="1:38" ht="15">
      <c r="A3161" s="11"/>
      <c r="B3161" s="11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11"/>
      <c r="O3161" s="112"/>
      <c r="P3161" s="111"/>
      <c r="Q3161" s="111"/>
      <c r="R3161" s="111"/>
      <c r="S3161" s="111"/>
      <c r="T3161" s="1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</row>
    <row r="3162" spans="1:38" ht="15">
      <c r="A3162" s="11"/>
      <c r="B3162" s="11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11"/>
      <c r="O3162" s="112"/>
      <c r="P3162" s="111"/>
      <c r="Q3162" s="111"/>
      <c r="R3162" s="111"/>
      <c r="S3162" s="111"/>
      <c r="T3162" s="1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</row>
    <row r="3163" spans="1:38" ht="15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11"/>
      <c r="O3163" s="112"/>
      <c r="P3163" s="111"/>
      <c r="Q3163" s="111"/>
      <c r="R3163" s="111"/>
      <c r="S3163" s="111"/>
      <c r="T3163" s="1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</row>
    <row r="3164" spans="1:38" ht="15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11"/>
      <c r="O3164" s="112"/>
      <c r="P3164" s="111"/>
      <c r="Q3164" s="111"/>
      <c r="R3164" s="111"/>
      <c r="S3164" s="111"/>
      <c r="T3164" s="1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</row>
    <row r="3165" spans="1:38" ht="15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11"/>
      <c r="O3165" s="112"/>
      <c r="P3165" s="111"/>
      <c r="Q3165" s="111"/>
      <c r="R3165" s="111"/>
      <c r="S3165" s="111"/>
      <c r="T3165" s="1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</row>
    <row r="3166" spans="1:38" ht="15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11"/>
      <c r="O3166" s="112"/>
      <c r="P3166" s="111"/>
      <c r="Q3166" s="111"/>
      <c r="R3166" s="111"/>
      <c r="S3166" s="111"/>
      <c r="T3166" s="1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</row>
    <row r="3167" spans="1:38" ht="15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11"/>
      <c r="O3167" s="112"/>
      <c r="P3167" s="111"/>
      <c r="Q3167" s="111"/>
      <c r="R3167" s="111"/>
      <c r="S3167" s="111"/>
      <c r="T3167" s="1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</row>
    <row r="3168" spans="1:38" ht="15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11"/>
      <c r="O3168" s="112"/>
      <c r="P3168" s="111"/>
      <c r="Q3168" s="111"/>
      <c r="R3168" s="111"/>
      <c r="S3168" s="111"/>
      <c r="T3168" s="1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</row>
    <row r="3169" spans="1:38" ht="15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11"/>
      <c r="O3169" s="112"/>
      <c r="P3169" s="111"/>
      <c r="Q3169" s="111"/>
      <c r="R3169" s="111"/>
      <c r="S3169" s="111"/>
      <c r="T3169" s="1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</row>
    <row r="3170" spans="1:38" ht="15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11"/>
      <c r="O3170" s="112"/>
      <c r="P3170" s="111"/>
      <c r="Q3170" s="111"/>
      <c r="R3170" s="111"/>
      <c r="S3170" s="111"/>
      <c r="T3170" s="1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</row>
    <row r="3171" spans="1:38" ht="15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11"/>
      <c r="O3171" s="112"/>
      <c r="P3171" s="111"/>
      <c r="Q3171" s="111"/>
      <c r="R3171" s="111"/>
      <c r="S3171" s="111"/>
      <c r="T3171" s="1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</row>
    <row r="3172" spans="1:38" ht="15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11"/>
      <c r="O3172" s="112"/>
      <c r="P3172" s="111"/>
      <c r="Q3172" s="111"/>
      <c r="R3172" s="111"/>
      <c r="S3172" s="111"/>
      <c r="T3172" s="1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</row>
    <row r="3173" spans="1:38" ht="15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11"/>
      <c r="O3173" s="112"/>
      <c r="P3173" s="111"/>
      <c r="Q3173" s="111"/>
      <c r="R3173" s="111"/>
      <c r="S3173" s="111"/>
      <c r="T3173" s="1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</row>
    <row r="3174" spans="1:38" ht="15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11"/>
      <c r="O3174" s="112"/>
      <c r="P3174" s="111"/>
      <c r="Q3174" s="111"/>
      <c r="R3174" s="111"/>
      <c r="S3174" s="111"/>
      <c r="T3174" s="1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</row>
    <row r="3175" spans="1:38" ht="15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11"/>
      <c r="O3175" s="112"/>
      <c r="P3175" s="111"/>
      <c r="Q3175" s="111"/>
      <c r="R3175" s="111"/>
      <c r="S3175" s="111"/>
      <c r="T3175" s="1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</row>
    <row r="3176" spans="1:38" ht="15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11"/>
      <c r="O3176" s="112"/>
      <c r="P3176" s="111"/>
      <c r="Q3176" s="111"/>
      <c r="R3176" s="111"/>
      <c r="S3176" s="111"/>
      <c r="T3176" s="1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</row>
    <row r="3177" spans="1:38" ht="15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11"/>
      <c r="O3177" s="112"/>
      <c r="P3177" s="111"/>
      <c r="Q3177" s="111"/>
      <c r="R3177" s="111"/>
      <c r="S3177" s="111"/>
      <c r="T3177" s="1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</row>
    <row r="3178" spans="1:38" ht="15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11"/>
      <c r="O3178" s="112"/>
      <c r="P3178" s="111"/>
      <c r="Q3178" s="111"/>
      <c r="R3178" s="111"/>
      <c r="S3178" s="111"/>
      <c r="T3178" s="1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</row>
    <row r="3179" spans="1:38" ht="15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11"/>
      <c r="O3179" s="112"/>
      <c r="P3179" s="111"/>
      <c r="Q3179" s="111"/>
      <c r="R3179" s="111"/>
      <c r="S3179" s="111"/>
      <c r="T3179" s="1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</row>
    <row r="3180" spans="1:38" ht="15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11"/>
      <c r="O3180" s="112"/>
      <c r="P3180" s="111"/>
      <c r="Q3180" s="111"/>
      <c r="R3180" s="111"/>
      <c r="S3180" s="111"/>
      <c r="T3180" s="1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</row>
    <row r="3181" spans="1:38" ht="15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11"/>
      <c r="O3181" s="112"/>
      <c r="P3181" s="111"/>
      <c r="Q3181" s="111"/>
      <c r="R3181" s="111"/>
      <c r="S3181" s="111"/>
      <c r="T3181" s="1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</row>
    <row r="3182" spans="1:38" ht="15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11"/>
      <c r="O3182" s="112"/>
      <c r="P3182" s="111"/>
      <c r="Q3182" s="111"/>
      <c r="R3182" s="111"/>
      <c r="S3182" s="111"/>
      <c r="T3182" s="1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</row>
    <row r="3183" spans="1:38" ht="15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11"/>
      <c r="O3183" s="112"/>
      <c r="P3183" s="111"/>
      <c r="Q3183" s="111"/>
      <c r="R3183" s="111"/>
      <c r="S3183" s="111"/>
      <c r="T3183" s="1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</row>
    <row r="3184" spans="1:38" ht="15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11"/>
      <c r="O3184" s="112"/>
      <c r="P3184" s="111"/>
      <c r="Q3184" s="111"/>
      <c r="R3184" s="111"/>
      <c r="S3184" s="111"/>
      <c r="T3184" s="1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</row>
    <row r="3185" spans="1:38" ht="15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O3185" s="112"/>
      <c r="P3185" s="111"/>
      <c r="Q3185" s="111"/>
      <c r="R3185" s="111"/>
      <c r="S3185" s="111"/>
      <c r="T3185" s="1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</row>
    <row r="3186" spans="1:38" ht="15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11"/>
      <c r="O3186" s="112"/>
      <c r="P3186" s="111"/>
      <c r="Q3186" s="111"/>
      <c r="R3186" s="111"/>
      <c r="S3186" s="111"/>
      <c r="T3186" s="1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</row>
    <row r="3187" spans="1:38" ht="15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11"/>
      <c r="O3187" s="112"/>
      <c r="P3187" s="111"/>
      <c r="Q3187" s="111"/>
      <c r="R3187" s="111"/>
      <c r="S3187" s="111"/>
      <c r="T3187" s="1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</row>
    <row r="3188" spans="1:38" ht="15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11"/>
      <c r="O3188" s="112"/>
      <c r="P3188" s="111"/>
      <c r="Q3188" s="111"/>
      <c r="R3188" s="111"/>
      <c r="S3188" s="111"/>
      <c r="T3188" s="1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</row>
    <row r="3189" spans="1:38" ht="15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11"/>
      <c r="O3189" s="112"/>
      <c r="P3189" s="111"/>
      <c r="Q3189" s="111"/>
      <c r="R3189" s="111"/>
      <c r="S3189" s="111"/>
      <c r="T3189" s="1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</row>
    <row r="3190" spans="1:38" ht="15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11"/>
      <c r="O3190" s="112"/>
      <c r="P3190" s="111"/>
      <c r="Q3190" s="111"/>
      <c r="R3190" s="111"/>
      <c r="S3190" s="111"/>
      <c r="T3190" s="1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</row>
    <row r="3191" spans="1:38" ht="15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11"/>
      <c r="O3191" s="112"/>
      <c r="P3191" s="111"/>
      <c r="Q3191" s="111"/>
      <c r="R3191" s="111"/>
      <c r="S3191" s="111"/>
      <c r="T3191" s="1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</row>
    <row r="3192" spans="1:38" ht="15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11"/>
      <c r="O3192" s="112"/>
      <c r="P3192" s="111"/>
      <c r="Q3192" s="111"/>
      <c r="R3192" s="111"/>
      <c r="S3192" s="111"/>
      <c r="T3192" s="1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</row>
    <row r="3193" spans="1:38" ht="15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11"/>
      <c r="O3193" s="112"/>
      <c r="P3193" s="111"/>
      <c r="Q3193" s="111"/>
      <c r="R3193" s="111"/>
      <c r="S3193" s="111"/>
      <c r="T3193" s="1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</row>
    <row r="3194" spans="1:38" ht="15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11"/>
      <c r="O3194" s="112"/>
      <c r="P3194" s="111"/>
      <c r="Q3194" s="111"/>
      <c r="R3194" s="111"/>
      <c r="S3194" s="111"/>
      <c r="T3194" s="1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</row>
    <row r="3195" spans="1:38" ht="15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11"/>
      <c r="O3195" s="112"/>
      <c r="P3195" s="111"/>
      <c r="Q3195" s="111"/>
      <c r="R3195" s="111"/>
      <c r="S3195" s="111"/>
      <c r="T3195" s="1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</row>
    <row r="3196" spans="1:38" ht="15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11"/>
      <c r="O3196" s="112"/>
      <c r="P3196" s="111"/>
      <c r="Q3196" s="111"/>
      <c r="R3196" s="111"/>
      <c r="S3196" s="111"/>
      <c r="T3196" s="1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</row>
    <row r="3197" spans="1:38" ht="15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11"/>
      <c r="O3197" s="112"/>
      <c r="P3197" s="111"/>
      <c r="Q3197" s="111"/>
      <c r="R3197" s="111"/>
      <c r="S3197" s="111"/>
      <c r="T3197" s="1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</row>
    <row r="3198" spans="1:38" ht="15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11"/>
      <c r="O3198" s="112"/>
      <c r="P3198" s="111"/>
      <c r="Q3198" s="111"/>
      <c r="R3198" s="111"/>
      <c r="S3198" s="111"/>
      <c r="T3198" s="1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</row>
    <row r="3199" spans="1:38" ht="15">
      <c r="A3199" s="11"/>
      <c r="B3199" s="11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11"/>
      <c r="O3199" s="112"/>
      <c r="P3199" s="111"/>
      <c r="Q3199" s="111"/>
      <c r="R3199" s="111"/>
      <c r="S3199" s="111"/>
      <c r="T3199" s="1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</row>
    <row r="3200" spans="1:38" ht="15">
      <c r="A3200" s="11"/>
      <c r="B3200" s="11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11"/>
      <c r="O3200" s="112"/>
      <c r="P3200" s="111"/>
      <c r="Q3200" s="111"/>
      <c r="R3200" s="111"/>
      <c r="S3200" s="111"/>
      <c r="T3200" s="1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</row>
    <row r="3201" spans="1:38" ht="15">
      <c r="A3201" s="11"/>
      <c r="B3201" s="11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11"/>
      <c r="O3201" s="112"/>
      <c r="P3201" s="111"/>
      <c r="Q3201" s="111"/>
      <c r="R3201" s="111"/>
      <c r="S3201" s="111"/>
      <c r="T3201" s="1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</row>
    <row r="3202" spans="1:38" ht="15">
      <c r="A3202" s="11"/>
      <c r="B3202" s="11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11"/>
      <c r="O3202" s="112"/>
      <c r="P3202" s="111"/>
      <c r="Q3202" s="111"/>
      <c r="R3202" s="111"/>
      <c r="S3202" s="111"/>
      <c r="T3202" s="1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</row>
    <row r="3203" spans="1:38" ht="15">
      <c r="A3203" s="11"/>
      <c r="B3203" s="11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11"/>
      <c r="O3203" s="112"/>
      <c r="P3203" s="111"/>
      <c r="Q3203" s="111"/>
      <c r="R3203" s="111"/>
      <c r="S3203" s="111"/>
      <c r="T3203" s="1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</row>
    <row r="3204" spans="1:38" ht="15">
      <c r="A3204" s="11"/>
      <c r="B3204" s="11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11"/>
      <c r="O3204" s="112"/>
      <c r="P3204" s="111"/>
      <c r="Q3204" s="111"/>
      <c r="R3204" s="111"/>
      <c r="S3204" s="111"/>
      <c r="T3204" s="1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</row>
    <row r="3205" spans="1:38" ht="15">
      <c r="A3205" s="11"/>
      <c r="B3205" s="11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11"/>
      <c r="O3205" s="112"/>
      <c r="P3205" s="111"/>
      <c r="Q3205" s="111"/>
      <c r="R3205" s="111"/>
      <c r="S3205" s="111"/>
      <c r="T3205" s="1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</row>
    <row r="3206" spans="1:38" ht="15">
      <c r="A3206" s="11"/>
      <c r="B3206" s="11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11"/>
      <c r="O3206" s="112"/>
      <c r="P3206" s="111"/>
      <c r="Q3206" s="111"/>
      <c r="R3206" s="111"/>
      <c r="S3206" s="111"/>
      <c r="T3206" s="1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</row>
    <row r="3207" spans="1:38" ht="15">
      <c r="A3207" s="11"/>
      <c r="B3207" s="11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11"/>
      <c r="O3207" s="112"/>
      <c r="P3207" s="111"/>
      <c r="Q3207" s="111"/>
      <c r="R3207" s="111"/>
      <c r="S3207" s="111"/>
      <c r="T3207" s="1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</row>
    <row r="3208" spans="1:38" ht="15">
      <c r="A3208" s="11"/>
      <c r="B3208" s="11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11"/>
      <c r="O3208" s="112"/>
      <c r="P3208" s="111"/>
      <c r="Q3208" s="111"/>
      <c r="R3208" s="111"/>
      <c r="S3208" s="111"/>
      <c r="T3208" s="1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</row>
    <row r="3209" spans="1:38" ht="15">
      <c r="A3209" s="11"/>
      <c r="B3209" s="11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11"/>
      <c r="O3209" s="112"/>
      <c r="P3209" s="111"/>
      <c r="Q3209" s="111"/>
      <c r="R3209" s="111"/>
      <c r="S3209" s="111"/>
      <c r="T3209" s="111"/>
      <c r="U3209" s="11"/>
      <c r="V3209" s="11"/>
      <c r="W3209" s="11"/>
      <c r="X3209" s="11"/>
      <c r="Y3209" s="11"/>
      <c r="Z3209" s="11"/>
      <c r="AA3209" s="11"/>
      <c r="AB3209" s="11"/>
      <c r="AC3209" s="11"/>
      <c r="AD3209" s="11"/>
      <c r="AE3209" s="11"/>
      <c r="AF3209" s="11"/>
      <c r="AG3209" s="11"/>
      <c r="AH3209" s="11"/>
      <c r="AI3209" s="11"/>
      <c r="AJ3209" s="11"/>
      <c r="AK3209" s="11"/>
      <c r="AL3209" s="11"/>
    </row>
    <row r="3210" spans="1:38" ht="15">
      <c r="A3210" s="11"/>
      <c r="B3210" s="11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11"/>
      <c r="O3210" s="112"/>
      <c r="P3210" s="111"/>
      <c r="Q3210" s="111"/>
      <c r="R3210" s="111"/>
      <c r="S3210" s="111"/>
      <c r="T3210" s="111"/>
      <c r="U3210" s="11"/>
      <c r="V3210" s="11"/>
      <c r="W3210" s="11"/>
      <c r="X3210" s="11"/>
      <c r="Y3210" s="11"/>
      <c r="Z3210" s="11"/>
      <c r="AA3210" s="11"/>
      <c r="AB3210" s="11"/>
      <c r="AC3210" s="11"/>
      <c r="AD3210" s="11"/>
      <c r="AE3210" s="11"/>
      <c r="AF3210" s="11"/>
      <c r="AG3210" s="11"/>
      <c r="AH3210" s="11"/>
      <c r="AI3210" s="11"/>
      <c r="AJ3210" s="11"/>
      <c r="AK3210" s="11"/>
      <c r="AL3210" s="11"/>
    </row>
    <row r="3211" spans="1:38" ht="15">
      <c r="A3211" s="11"/>
      <c r="B3211" s="11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11"/>
      <c r="O3211" s="112"/>
      <c r="P3211" s="111"/>
      <c r="Q3211" s="111"/>
      <c r="R3211" s="111"/>
      <c r="S3211" s="111"/>
      <c r="T3211" s="111"/>
      <c r="U3211" s="11"/>
      <c r="V3211" s="11"/>
      <c r="W3211" s="11"/>
      <c r="X3211" s="11"/>
      <c r="Y3211" s="11"/>
      <c r="Z3211" s="11"/>
      <c r="AA3211" s="11"/>
      <c r="AB3211" s="11"/>
      <c r="AC3211" s="11"/>
      <c r="AD3211" s="11"/>
      <c r="AE3211" s="11"/>
      <c r="AF3211" s="11"/>
      <c r="AG3211" s="11"/>
      <c r="AH3211" s="11"/>
      <c r="AI3211" s="11"/>
      <c r="AJ3211" s="11"/>
      <c r="AK3211" s="11"/>
      <c r="AL3211" s="11"/>
    </row>
    <row r="3212" spans="1:38" ht="15">
      <c r="A3212" s="11"/>
      <c r="B3212" s="11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11"/>
      <c r="O3212" s="112"/>
      <c r="P3212" s="111"/>
      <c r="Q3212" s="111"/>
      <c r="R3212" s="111"/>
      <c r="S3212" s="111"/>
      <c r="T3212" s="111"/>
      <c r="U3212" s="11"/>
      <c r="V3212" s="11"/>
      <c r="W3212" s="11"/>
      <c r="X3212" s="11"/>
      <c r="Y3212" s="11"/>
      <c r="Z3212" s="11"/>
      <c r="AA3212" s="11"/>
      <c r="AB3212" s="11"/>
      <c r="AC3212" s="11"/>
      <c r="AD3212" s="11"/>
      <c r="AE3212" s="11"/>
      <c r="AF3212" s="11"/>
      <c r="AG3212" s="11"/>
      <c r="AH3212" s="11"/>
      <c r="AI3212" s="11"/>
      <c r="AJ3212" s="11"/>
      <c r="AK3212" s="11"/>
      <c r="AL3212" s="11"/>
    </row>
    <row r="3213" spans="1:38" ht="15">
      <c r="A3213" s="11"/>
      <c r="B3213" s="11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11"/>
      <c r="O3213" s="112"/>
      <c r="P3213" s="111"/>
      <c r="Q3213" s="111"/>
      <c r="R3213" s="111"/>
      <c r="S3213" s="111"/>
      <c r="T3213" s="111"/>
      <c r="U3213" s="11"/>
      <c r="V3213" s="11"/>
      <c r="W3213" s="11"/>
      <c r="X3213" s="11"/>
      <c r="Y3213" s="11"/>
      <c r="Z3213" s="11"/>
      <c r="AA3213" s="11"/>
      <c r="AB3213" s="11"/>
      <c r="AC3213" s="11"/>
      <c r="AD3213" s="11"/>
      <c r="AE3213" s="11"/>
      <c r="AF3213" s="11"/>
      <c r="AG3213" s="11"/>
      <c r="AH3213" s="11"/>
      <c r="AI3213" s="11"/>
      <c r="AJ3213" s="11"/>
      <c r="AK3213" s="11"/>
      <c r="AL3213" s="11"/>
    </row>
    <row r="3214" spans="1:38" ht="15">
      <c r="A3214" s="11"/>
      <c r="B3214" s="11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11"/>
      <c r="O3214" s="112"/>
      <c r="P3214" s="111"/>
      <c r="Q3214" s="111"/>
      <c r="R3214" s="111"/>
      <c r="S3214" s="111"/>
      <c r="T3214" s="111"/>
      <c r="U3214" s="11"/>
      <c r="V3214" s="11"/>
      <c r="W3214" s="11"/>
      <c r="X3214" s="11"/>
      <c r="Y3214" s="11"/>
      <c r="Z3214" s="11"/>
      <c r="AA3214" s="11"/>
      <c r="AB3214" s="11"/>
      <c r="AC3214" s="11"/>
      <c r="AD3214" s="11"/>
      <c r="AE3214" s="11"/>
      <c r="AF3214" s="11"/>
      <c r="AG3214" s="11"/>
      <c r="AH3214" s="11"/>
      <c r="AI3214" s="11"/>
      <c r="AJ3214" s="11"/>
      <c r="AK3214" s="11"/>
      <c r="AL3214" s="11"/>
    </row>
    <row r="3215" spans="1:38" ht="15">
      <c r="A3215" s="11"/>
      <c r="B3215" s="11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11"/>
      <c r="O3215" s="112"/>
      <c r="P3215" s="111"/>
      <c r="Q3215" s="111"/>
      <c r="R3215" s="111"/>
      <c r="S3215" s="111"/>
      <c r="T3215" s="111"/>
      <c r="U3215" s="11"/>
      <c r="V3215" s="11"/>
      <c r="W3215" s="11"/>
      <c r="X3215" s="11"/>
      <c r="Y3215" s="11"/>
      <c r="Z3215" s="11"/>
      <c r="AA3215" s="11"/>
      <c r="AB3215" s="11"/>
      <c r="AC3215" s="11"/>
      <c r="AD3215" s="11"/>
      <c r="AE3215" s="11"/>
      <c r="AF3215" s="11"/>
      <c r="AG3215" s="11"/>
      <c r="AH3215" s="11"/>
      <c r="AI3215" s="11"/>
      <c r="AJ3215" s="11"/>
      <c r="AK3215" s="11"/>
      <c r="AL3215" s="11"/>
    </row>
    <row r="3216" spans="1:38" ht="15">
      <c r="A3216" s="11"/>
      <c r="B3216" s="11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O3216" s="112"/>
      <c r="P3216" s="111"/>
      <c r="Q3216" s="111"/>
      <c r="R3216" s="111"/>
      <c r="S3216" s="111"/>
      <c r="T3216" s="111"/>
      <c r="U3216" s="11"/>
      <c r="V3216" s="11"/>
      <c r="W3216" s="11"/>
      <c r="X3216" s="11"/>
      <c r="Y3216" s="11"/>
      <c r="Z3216" s="11"/>
      <c r="AA3216" s="11"/>
      <c r="AB3216" s="11"/>
      <c r="AC3216" s="11"/>
      <c r="AD3216" s="11"/>
      <c r="AE3216" s="11"/>
      <c r="AF3216" s="11"/>
      <c r="AG3216" s="11"/>
      <c r="AH3216" s="11"/>
      <c r="AI3216" s="11"/>
      <c r="AJ3216" s="11"/>
      <c r="AK3216" s="11"/>
      <c r="AL3216" s="11"/>
    </row>
    <row r="3217" spans="1:38" ht="15">
      <c r="A3217" s="11"/>
      <c r="B3217" s="11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11"/>
      <c r="O3217" s="112"/>
      <c r="P3217" s="111"/>
      <c r="Q3217" s="111"/>
      <c r="R3217" s="111"/>
      <c r="S3217" s="111"/>
      <c r="T3217" s="111"/>
      <c r="U3217" s="11"/>
      <c r="V3217" s="11"/>
      <c r="W3217" s="11"/>
      <c r="X3217" s="11"/>
      <c r="Y3217" s="11"/>
      <c r="Z3217" s="11"/>
      <c r="AA3217" s="11"/>
      <c r="AB3217" s="11"/>
      <c r="AC3217" s="11"/>
      <c r="AD3217" s="11"/>
      <c r="AE3217" s="11"/>
      <c r="AF3217" s="11"/>
      <c r="AG3217" s="11"/>
      <c r="AH3217" s="11"/>
      <c r="AI3217" s="11"/>
      <c r="AJ3217" s="11"/>
      <c r="AK3217" s="11"/>
      <c r="AL3217" s="11"/>
    </row>
    <row r="3218" spans="1:38" ht="15">
      <c r="A3218" s="11"/>
      <c r="B3218" s="11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11"/>
      <c r="O3218" s="112"/>
      <c r="P3218" s="111"/>
      <c r="Q3218" s="111"/>
      <c r="R3218" s="111"/>
      <c r="S3218" s="111"/>
      <c r="T3218" s="111"/>
      <c r="U3218" s="11"/>
      <c r="V3218" s="11"/>
      <c r="W3218" s="11"/>
      <c r="X3218" s="11"/>
      <c r="Y3218" s="11"/>
      <c r="Z3218" s="11"/>
      <c r="AA3218" s="11"/>
      <c r="AB3218" s="11"/>
      <c r="AC3218" s="11"/>
      <c r="AD3218" s="11"/>
      <c r="AE3218" s="11"/>
      <c r="AF3218" s="11"/>
      <c r="AG3218" s="11"/>
      <c r="AH3218" s="11"/>
      <c r="AI3218" s="11"/>
      <c r="AJ3218" s="11"/>
      <c r="AK3218" s="11"/>
      <c r="AL3218" s="11"/>
    </row>
    <row r="3219" spans="1:38" ht="15">
      <c r="A3219" s="11"/>
      <c r="B3219" s="11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11"/>
      <c r="O3219" s="112"/>
      <c r="P3219" s="111"/>
      <c r="Q3219" s="111"/>
      <c r="R3219" s="111"/>
      <c r="S3219" s="111"/>
      <c r="T3219" s="111"/>
      <c r="U3219" s="11"/>
      <c r="V3219" s="11"/>
      <c r="W3219" s="11"/>
      <c r="X3219" s="11"/>
      <c r="Y3219" s="11"/>
      <c r="Z3219" s="11"/>
      <c r="AA3219" s="11"/>
      <c r="AB3219" s="11"/>
      <c r="AC3219" s="11"/>
      <c r="AD3219" s="11"/>
      <c r="AE3219" s="11"/>
      <c r="AF3219" s="11"/>
      <c r="AG3219" s="11"/>
      <c r="AH3219" s="11"/>
      <c r="AI3219" s="11"/>
      <c r="AJ3219" s="11"/>
      <c r="AK3219" s="11"/>
      <c r="AL3219" s="11"/>
    </row>
    <row r="3220" spans="1:38" ht="15">
      <c r="A3220" s="11"/>
      <c r="B3220" s="11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11"/>
      <c r="O3220" s="112"/>
      <c r="P3220" s="111"/>
      <c r="Q3220" s="111"/>
      <c r="R3220" s="111"/>
      <c r="S3220" s="111"/>
      <c r="T3220" s="111"/>
      <c r="U3220" s="11"/>
      <c r="V3220" s="11"/>
      <c r="W3220" s="11"/>
      <c r="X3220" s="11"/>
      <c r="Y3220" s="11"/>
      <c r="Z3220" s="11"/>
      <c r="AA3220" s="11"/>
      <c r="AB3220" s="11"/>
      <c r="AC3220" s="11"/>
      <c r="AD3220" s="11"/>
      <c r="AE3220" s="11"/>
      <c r="AF3220" s="11"/>
      <c r="AG3220" s="11"/>
      <c r="AH3220" s="11"/>
      <c r="AI3220" s="11"/>
      <c r="AJ3220" s="11"/>
      <c r="AK3220" s="11"/>
      <c r="AL3220" s="11"/>
    </row>
    <row r="3221" spans="1:38" ht="15">
      <c r="A3221" s="11"/>
      <c r="B3221" s="11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11"/>
      <c r="O3221" s="112"/>
      <c r="P3221" s="111"/>
      <c r="Q3221" s="111"/>
      <c r="R3221" s="111"/>
      <c r="S3221" s="111"/>
      <c r="T3221" s="111"/>
      <c r="U3221" s="11"/>
      <c r="V3221" s="11"/>
      <c r="W3221" s="11"/>
      <c r="X3221" s="11"/>
      <c r="Y3221" s="11"/>
      <c r="Z3221" s="11"/>
      <c r="AA3221" s="11"/>
      <c r="AB3221" s="11"/>
      <c r="AC3221" s="11"/>
      <c r="AD3221" s="11"/>
      <c r="AE3221" s="11"/>
      <c r="AF3221" s="11"/>
      <c r="AG3221" s="11"/>
      <c r="AH3221" s="11"/>
      <c r="AI3221" s="11"/>
      <c r="AJ3221" s="11"/>
      <c r="AK3221" s="11"/>
      <c r="AL3221" s="11"/>
    </row>
    <row r="3222" spans="1:38" ht="15">
      <c r="A3222" s="11"/>
      <c r="B3222" s="11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11"/>
      <c r="O3222" s="112"/>
      <c r="P3222" s="111"/>
      <c r="Q3222" s="111"/>
      <c r="R3222" s="111"/>
      <c r="S3222" s="111"/>
      <c r="T3222" s="111"/>
      <c r="U3222" s="11"/>
      <c r="V3222" s="11"/>
      <c r="W3222" s="11"/>
      <c r="X3222" s="11"/>
      <c r="Y3222" s="11"/>
      <c r="Z3222" s="11"/>
      <c r="AA3222" s="11"/>
      <c r="AB3222" s="11"/>
      <c r="AC3222" s="11"/>
      <c r="AD3222" s="11"/>
      <c r="AE3222" s="11"/>
      <c r="AF3222" s="11"/>
      <c r="AG3222" s="11"/>
      <c r="AH3222" s="11"/>
      <c r="AI3222" s="11"/>
      <c r="AJ3222" s="11"/>
      <c r="AK3222" s="11"/>
      <c r="AL3222" s="11"/>
    </row>
    <row r="3223" spans="1:38" ht="15">
      <c r="A3223" s="11"/>
      <c r="B3223" s="11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11"/>
      <c r="O3223" s="112"/>
      <c r="P3223" s="111"/>
      <c r="Q3223" s="111"/>
      <c r="R3223" s="111"/>
      <c r="S3223" s="111"/>
      <c r="T3223" s="1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</row>
    <row r="3224" spans="1:38" ht="15">
      <c r="A3224" s="11"/>
      <c r="B3224" s="11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11"/>
      <c r="O3224" s="112"/>
      <c r="P3224" s="111"/>
      <c r="Q3224" s="111"/>
      <c r="R3224" s="111"/>
      <c r="S3224" s="111"/>
      <c r="T3224" s="1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</row>
    <row r="3225" spans="1:38" ht="15">
      <c r="A3225" s="11"/>
      <c r="B3225" s="11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11"/>
      <c r="O3225" s="112"/>
      <c r="P3225" s="111"/>
      <c r="Q3225" s="111"/>
      <c r="R3225" s="111"/>
      <c r="S3225" s="111"/>
      <c r="T3225" s="1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</row>
    <row r="3226" spans="1:38" ht="15">
      <c r="A3226" s="11"/>
      <c r="B3226" s="11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11"/>
      <c r="O3226" s="112"/>
      <c r="P3226" s="111"/>
      <c r="Q3226" s="111"/>
      <c r="R3226" s="111"/>
      <c r="S3226" s="111"/>
      <c r="T3226" s="1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</row>
    <row r="3227" spans="1:38" ht="15">
      <c r="A3227" s="11"/>
      <c r="B3227" s="11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11"/>
      <c r="O3227" s="112"/>
      <c r="P3227" s="111"/>
      <c r="Q3227" s="111"/>
      <c r="R3227" s="111"/>
      <c r="S3227" s="111"/>
      <c r="T3227" s="1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</row>
    <row r="3228" spans="1:38" ht="15">
      <c r="A3228" s="11"/>
      <c r="B3228" s="11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11"/>
      <c r="O3228" s="112"/>
      <c r="P3228" s="111"/>
      <c r="Q3228" s="111"/>
      <c r="R3228" s="111"/>
      <c r="S3228" s="111"/>
      <c r="T3228" s="1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</row>
    <row r="3229" spans="1:38" ht="15">
      <c r="A3229" s="11"/>
      <c r="B3229" s="11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11"/>
      <c r="O3229" s="112"/>
      <c r="P3229" s="111"/>
      <c r="Q3229" s="111"/>
      <c r="R3229" s="111"/>
      <c r="S3229" s="111"/>
      <c r="T3229" s="1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</row>
    <row r="3230" spans="1:38" ht="15">
      <c r="A3230" s="11"/>
      <c r="B3230" s="11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11"/>
      <c r="O3230" s="112"/>
      <c r="P3230" s="111"/>
      <c r="Q3230" s="111"/>
      <c r="R3230" s="111"/>
      <c r="S3230" s="111"/>
      <c r="T3230" s="1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</row>
    <row r="3231" spans="1:38" ht="15">
      <c r="A3231" s="11"/>
      <c r="B3231" s="11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11"/>
      <c r="O3231" s="112"/>
      <c r="P3231" s="111"/>
      <c r="Q3231" s="111"/>
      <c r="R3231" s="111"/>
      <c r="S3231" s="111"/>
      <c r="T3231" s="1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</row>
    <row r="3232" spans="1:38" ht="15">
      <c r="A3232" s="11"/>
      <c r="B3232" s="11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11"/>
      <c r="O3232" s="112"/>
      <c r="P3232" s="111"/>
      <c r="Q3232" s="111"/>
      <c r="R3232" s="111"/>
      <c r="S3232" s="111"/>
      <c r="T3232" s="1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</row>
    <row r="3233" spans="1:38" ht="15">
      <c r="A3233" s="11"/>
      <c r="B3233" s="11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11"/>
      <c r="O3233" s="112"/>
      <c r="P3233" s="111"/>
      <c r="Q3233" s="111"/>
      <c r="R3233" s="111"/>
      <c r="S3233" s="111"/>
      <c r="T3233" s="1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</row>
    <row r="3234" spans="1:38" ht="15">
      <c r="A3234" s="11"/>
      <c r="B3234" s="11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11"/>
      <c r="O3234" s="112"/>
      <c r="P3234" s="111"/>
      <c r="Q3234" s="111"/>
      <c r="R3234" s="111"/>
      <c r="S3234" s="111"/>
      <c r="T3234" s="1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</row>
    <row r="3235" spans="1:38" ht="15">
      <c r="A3235" s="11"/>
      <c r="B3235" s="11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11"/>
      <c r="O3235" s="112"/>
      <c r="P3235" s="111"/>
      <c r="Q3235" s="111"/>
      <c r="R3235" s="111"/>
      <c r="S3235" s="111"/>
      <c r="T3235" s="1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</row>
    <row r="3236" spans="1:38" ht="15">
      <c r="A3236" s="11"/>
      <c r="B3236" s="11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11"/>
      <c r="O3236" s="112"/>
      <c r="P3236" s="111"/>
      <c r="Q3236" s="111"/>
      <c r="R3236" s="111"/>
      <c r="S3236" s="111"/>
      <c r="T3236" s="1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</row>
    <row r="3237" spans="1:38" ht="15">
      <c r="A3237" s="11"/>
      <c r="B3237" s="11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11"/>
      <c r="O3237" s="112"/>
      <c r="P3237" s="111"/>
      <c r="Q3237" s="111"/>
      <c r="R3237" s="111"/>
      <c r="S3237" s="111"/>
      <c r="T3237" s="1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</row>
    <row r="3238" spans="1:38" ht="15">
      <c r="A3238" s="11"/>
      <c r="B3238" s="11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11"/>
      <c r="O3238" s="112"/>
      <c r="P3238" s="111"/>
      <c r="Q3238" s="111"/>
      <c r="R3238" s="111"/>
      <c r="S3238" s="111"/>
      <c r="T3238" s="1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</row>
    <row r="3239" spans="1:38" ht="15">
      <c r="A3239" s="11"/>
      <c r="B3239" s="11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11"/>
      <c r="O3239" s="112"/>
      <c r="P3239" s="111"/>
      <c r="Q3239" s="111"/>
      <c r="R3239" s="111"/>
      <c r="S3239" s="111"/>
      <c r="T3239" s="1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</row>
    <row r="3240" spans="1:38" ht="15">
      <c r="A3240" s="11"/>
      <c r="B3240" s="11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11"/>
      <c r="O3240" s="112"/>
      <c r="P3240" s="111"/>
      <c r="Q3240" s="111"/>
      <c r="R3240" s="111"/>
      <c r="S3240" s="111"/>
      <c r="T3240" s="1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</row>
    <row r="3241" spans="1:38" ht="15">
      <c r="A3241" s="11"/>
      <c r="B3241" s="11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11"/>
      <c r="O3241" s="112"/>
      <c r="P3241" s="111"/>
      <c r="Q3241" s="111"/>
      <c r="R3241" s="111"/>
      <c r="S3241" s="111"/>
      <c r="T3241" s="1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</row>
    <row r="3242" spans="1:38" ht="15">
      <c r="A3242" s="11"/>
      <c r="B3242" s="11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11"/>
      <c r="O3242" s="112"/>
      <c r="P3242" s="111"/>
      <c r="Q3242" s="111"/>
      <c r="R3242" s="111"/>
      <c r="S3242" s="111"/>
      <c r="T3242" s="1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</row>
    <row r="3243" spans="1:38" ht="15">
      <c r="A3243" s="11"/>
      <c r="B3243" s="11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11"/>
      <c r="O3243" s="112"/>
      <c r="P3243" s="111"/>
      <c r="Q3243" s="111"/>
      <c r="R3243" s="111"/>
      <c r="S3243" s="111"/>
      <c r="T3243" s="1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</row>
    <row r="3244" spans="1:38" ht="15">
      <c r="A3244" s="11"/>
      <c r="B3244" s="11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11"/>
      <c r="O3244" s="112"/>
      <c r="P3244" s="111"/>
      <c r="Q3244" s="111"/>
      <c r="R3244" s="111"/>
      <c r="S3244" s="111"/>
      <c r="T3244" s="1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</row>
    <row r="3245" spans="1:38" ht="15">
      <c r="A3245" s="11"/>
      <c r="B3245" s="11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11"/>
      <c r="O3245" s="112"/>
      <c r="P3245" s="111"/>
      <c r="Q3245" s="111"/>
      <c r="R3245" s="111"/>
      <c r="S3245" s="111"/>
      <c r="T3245" s="1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</row>
    <row r="3246" spans="1:38" ht="15">
      <c r="A3246" s="11"/>
      <c r="B3246" s="11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11"/>
      <c r="O3246" s="112"/>
      <c r="P3246" s="111"/>
      <c r="Q3246" s="111"/>
      <c r="R3246" s="111"/>
      <c r="S3246" s="111"/>
      <c r="T3246" s="1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</row>
    <row r="3247" spans="1:38" ht="15">
      <c r="A3247" s="11"/>
      <c r="B3247" s="11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11"/>
      <c r="O3247" s="112"/>
      <c r="P3247" s="111"/>
      <c r="Q3247" s="111"/>
      <c r="R3247" s="111"/>
      <c r="S3247" s="111"/>
      <c r="T3247" s="1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</row>
    <row r="3248" spans="1:38" ht="15">
      <c r="A3248" s="11"/>
      <c r="B3248" s="11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11"/>
      <c r="O3248" s="112"/>
      <c r="P3248" s="111"/>
      <c r="Q3248" s="111"/>
      <c r="R3248" s="111"/>
      <c r="S3248" s="111"/>
      <c r="T3248" s="1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</row>
    <row r="3249" spans="1:38" ht="15">
      <c r="A3249" s="11"/>
      <c r="B3249" s="11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11"/>
      <c r="O3249" s="112"/>
      <c r="P3249" s="111"/>
      <c r="Q3249" s="111"/>
      <c r="R3249" s="111"/>
      <c r="S3249" s="111"/>
      <c r="T3249" s="1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</row>
    <row r="3250" spans="1:38" ht="15">
      <c r="A3250" s="11"/>
      <c r="B3250" s="11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11"/>
      <c r="O3250" s="112"/>
      <c r="P3250" s="111"/>
      <c r="Q3250" s="111"/>
      <c r="R3250" s="111"/>
      <c r="S3250" s="111"/>
      <c r="T3250" s="1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</row>
    <row r="3251" spans="1:38" ht="15">
      <c r="A3251" s="11"/>
      <c r="B3251" s="11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11"/>
      <c r="O3251" s="112"/>
      <c r="P3251" s="111"/>
      <c r="Q3251" s="111"/>
      <c r="R3251" s="111"/>
      <c r="S3251" s="111"/>
      <c r="T3251" s="1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</row>
    <row r="3252" spans="1:38" ht="15">
      <c r="A3252" s="11"/>
      <c r="B3252" s="11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11"/>
      <c r="O3252" s="112"/>
      <c r="P3252" s="111"/>
      <c r="Q3252" s="111"/>
      <c r="R3252" s="111"/>
      <c r="S3252" s="111"/>
      <c r="T3252" s="1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</row>
    <row r="3253" spans="1:38" ht="15">
      <c r="A3253" s="11"/>
      <c r="B3253" s="11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11"/>
      <c r="O3253" s="112"/>
      <c r="P3253" s="111"/>
      <c r="Q3253" s="111"/>
      <c r="R3253" s="111"/>
      <c r="S3253" s="111"/>
      <c r="T3253" s="1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</row>
    <row r="3254" spans="1:38" ht="15">
      <c r="A3254" s="11"/>
      <c r="B3254" s="11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11"/>
      <c r="O3254" s="112"/>
      <c r="P3254" s="111"/>
      <c r="Q3254" s="111"/>
      <c r="R3254" s="111"/>
      <c r="S3254" s="111"/>
      <c r="T3254" s="1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</row>
    <row r="3255" spans="1:38" ht="15">
      <c r="A3255" s="11"/>
      <c r="B3255" s="11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11"/>
      <c r="O3255" s="112"/>
      <c r="P3255" s="111"/>
      <c r="Q3255" s="111"/>
      <c r="R3255" s="111"/>
      <c r="S3255" s="111"/>
      <c r="T3255" s="1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</row>
    <row r="3256" spans="1:38" ht="15">
      <c r="A3256" s="11"/>
      <c r="B3256" s="11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11"/>
      <c r="O3256" s="112"/>
      <c r="P3256" s="111"/>
      <c r="Q3256" s="111"/>
      <c r="R3256" s="111"/>
      <c r="S3256" s="111"/>
      <c r="T3256" s="1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</row>
    <row r="3257" spans="1:38" ht="15">
      <c r="A3257" s="11"/>
      <c r="B3257" s="11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11"/>
      <c r="O3257" s="112"/>
      <c r="P3257" s="111"/>
      <c r="Q3257" s="111"/>
      <c r="R3257" s="111"/>
      <c r="S3257" s="111"/>
      <c r="T3257" s="1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</row>
    <row r="3258" spans="1:38" ht="15">
      <c r="A3258" s="11"/>
      <c r="B3258" s="11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11"/>
      <c r="O3258" s="112"/>
      <c r="P3258" s="111"/>
      <c r="Q3258" s="111"/>
      <c r="R3258" s="111"/>
      <c r="S3258" s="111"/>
      <c r="T3258" s="1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</row>
    <row r="3259" spans="1:38" ht="15">
      <c r="A3259" s="11"/>
      <c r="B3259" s="11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11"/>
      <c r="O3259" s="112"/>
      <c r="P3259" s="111"/>
      <c r="Q3259" s="111"/>
      <c r="R3259" s="111"/>
      <c r="S3259" s="111"/>
      <c r="T3259" s="1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</row>
    <row r="3260" spans="1:38" ht="15">
      <c r="A3260" s="11"/>
      <c r="B3260" s="11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11"/>
      <c r="O3260" s="112"/>
      <c r="P3260" s="111"/>
      <c r="Q3260" s="111"/>
      <c r="R3260" s="111"/>
      <c r="S3260" s="111"/>
      <c r="T3260" s="1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</row>
    <row r="3261" spans="1:38" ht="15">
      <c r="A3261" s="11"/>
      <c r="B3261" s="11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11"/>
      <c r="O3261" s="112"/>
      <c r="P3261" s="111"/>
      <c r="Q3261" s="111"/>
      <c r="R3261" s="111"/>
      <c r="S3261" s="111"/>
      <c r="T3261" s="1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</row>
    <row r="3262" spans="1:38" ht="15">
      <c r="A3262" s="11"/>
      <c r="B3262" s="11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11"/>
      <c r="O3262" s="112"/>
      <c r="P3262" s="111"/>
      <c r="Q3262" s="111"/>
      <c r="R3262" s="111"/>
      <c r="S3262" s="111"/>
      <c r="T3262" s="1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</row>
    <row r="3263" spans="1:38" ht="15">
      <c r="A3263" s="11"/>
      <c r="B3263" s="11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11"/>
      <c r="O3263" s="112"/>
      <c r="P3263" s="111"/>
      <c r="Q3263" s="111"/>
      <c r="R3263" s="111"/>
      <c r="S3263" s="111"/>
      <c r="T3263" s="1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</row>
    <row r="3264" spans="1:38" ht="15">
      <c r="A3264" s="11"/>
      <c r="B3264" s="11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11"/>
      <c r="O3264" s="112"/>
      <c r="P3264" s="111"/>
      <c r="Q3264" s="111"/>
      <c r="R3264" s="111"/>
      <c r="S3264" s="111"/>
      <c r="T3264" s="1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</row>
    <row r="3265" spans="1:38" ht="15">
      <c r="A3265" s="11"/>
      <c r="B3265" s="11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11"/>
      <c r="O3265" s="112"/>
      <c r="P3265" s="111"/>
      <c r="Q3265" s="111"/>
      <c r="R3265" s="111"/>
      <c r="S3265" s="111"/>
      <c r="T3265" s="111"/>
      <c r="U3265" s="11"/>
      <c r="V3265" s="11"/>
      <c r="W3265" s="11"/>
      <c r="X3265" s="11"/>
      <c r="Y3265" s="11"/>
      <c r="Z3265" s="11"/>
      <c r="AA3265" s="11"/>
      <c r="AB3265" s="11"/>
      <c r="AC3265" s="11"/>
      <c r="AD3265" s="11"/>
      <c r="AE3265" s="11"/>
      <c r="AF3265" s="11"/>
      <c r="AG3265" s="11"/>
      <c r="AH3265" s="11"/>
      <c r="AI3265" s="11"/>
      <c r="AJ3265" s="11"/>
      <c r="AK3265" s="11"/>
      <c r="AL3265" s="11"/>
    </row>
    <row r="3266" spans="1:38" ht="15">
      <c r="A3266" s="11"/>
      <c r="B3266" s="11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11"/>
      <c r="O3266" s="112"/>
      <c r="P3266" s="111"/>
      <c r="Q3266" s="111"/>
      <c r="R3266" s="111"/>
      <c r="S3266" s="111"/>
      <c r="T3266" s="111"/>
      <c r="U3266" s="11"/>
      <c r="V3266" s="11"/>
      <c r="W3266" s="11"/>
      <c r="X3266" s="11"/>
      <c r="Y3266" s="11"/>
      <c r="Z3266" s="11"/>
      <c r="AA3266" s="11"/>
      <c r="AB3266" s="11"/>
      <c r="AC3266" s="11"/>
      <c r="AD3266" s="11"/>
      <c r="AE3266" s="11"/>
      <c r="AF3266" s="11"/>
      <c r="AG3266" s="11"/>
      <c r="AH3266" s="11"/>
      <c r="AI3266" s="11"/>
      <c r="AJ3266" s="11"/>
      <c r="AK3266" s="11"/>
      <c r="AL3266" s="11"/>
    </row>
    <row r="3267" spans="1:38" ht="15">
      <c r="A3267" s="11"/>
      <c r="B3267" s="11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11"/>
      <c r="O3267" s="112"/>
      <c r="P3267" s="111"/>
      <c r="Q3267" s="111"/>
      <c r="R3267" s="111"/>
      <c r="S3267" s="111"/>
      <c r="T3267" s="111"/>
      <c r="U3267" s="11"/>
      <c r="V3267" s="11"/>
      <c r="W3267" s="11"/>
      <c r="X3267" s="11"/>
      <c r="Y3267" s="11"/>
      <c r="Z3267" s="11"/>
      <c r="AA3267" s="11"/>
      <c r="AB3267" s="11"/>
      <c r="AC3267" s="11"/>
      <c r="AD3267" s="11"/>
      <c r="AE3267" s="11"/>
      <c r="AF3267" s="11"/>
      <c r="AG3267" s="11"/>
      <c r="AH3267" s="11"/>
      <c r="AI3267" s="11"/>
      <c r="AJ3267" s="11"/>
      <c r="AK3267" s="11"/>
      <c r="AL3267" s="11"/>
    </row>
    <row r="3268" spans="1:38" ht="15">
      <c r="A3268" s="11"/>
      <c r="B3268" s="11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11"/>
      <c r="O3268" s="112"/>
      <c r="P3268" s="111"/>
      <c r="Q3268" s="111"/>
      <c r="R3268" s="111"/>
      <c r="S3268" s="111"/>
      <c r="T3268" s="111"/>
      <c r="U3268" s="11"/>
      <c r="V3268" s="11"/>
      <c r="W3268" s="11"/>
      <c r="X3268" s="11"/>
      <c r="Y3268" s="11"/>
      <c r="Z3268" s="11"/>
      <c r="AA3268" s="11"/>
      <c r="AB3268" s="11"/>
      <c r="AC3268" s="11"/>
      <c r="AD3268" s="11"/>
      <c r="AE3268" s="11"/>
      <c r="AF3268" s="11"/>
      <c r="AG3268" s="11"/>
      <c r="AH3268" s="11"/>
      <c r="AI3268" s="11"/>
      <c r="AJ3268" s="11"/>
      <c r="AK3268" s="11"/>
      <c r="AL3268" s="11"/>
    </row>
    <row r="3269" spans="1:38" ht="15">
      <c r="A3269" s="11"/>
      <c r="B3269" s="11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11"/>
      <c r="O3269" s="112"/>
      <c r="P3269" s="111"/>
      <c r="Q3269" s="111"/>
      <c r="R3269" s="111"/>
      <c r="S3269" s="111"/>
      <c r="T3269" s="111"/>
      <c r="U3269" s="11"/>
      <c r="V3269" s="11"/>
      <c r="W3269" s="11"/>
      <c r="X3269" s="11"/>
      <c r="Y3269" s="11"/>
      <c r="Z3269" s="11"/>
      <c r="AA3269" s="11"/>
      <c r="AB3269" s="11"/>
      <c r="AC3269" s="11"/>
      <c r="AD3269" s="11"/>
      <c r="AE3269" s="11"/>
      <c r="AF3269" s="11"/>
      <c r="AG3269" s="11"/>
      <c r="AH3269" s="11"/>
      <c r="AI3269" s="11"/>
      <c r="AJ3269" s="11"/>
      <c r="AK3269" s="11"/>
      <c r="AL3269" s="11"/>
    </row>
    <row r="3270" spans="1:38" ht="15">
      <c r="A3270" s="11"/>
      <c r="B3270" s="11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11"/>
      <c r="O3270" s="112"/>
      <c r="P3270" s="111"/>
      <c r="Q3270" s="111"/>
      <c r="R3270" s="111"/>
      <c r="S3270" s="111"/>
      <c r="T3270" s="111"/>
      <c r="U3270" s="11"/>
      <c r="V3270" s="11"/>
      <c r="W3270" s="11"/>
      <c r="X3270" s="11"/>
      <c r="Y3270" s="11"/>
      <c r="Z3270" s="11"/>
      <c r="AA3270" s="11"/>
      <c r="AB3270" s="11"/>
      <c r="AC3270" s="11"/>
      <c r="AD3270" s="11"/>
      <c r="AE3270" s="11"/>
      <c r="AF3270" s="11"/>
      <c r="AG3270" s="11"/>
      <c r="AH3270" s="11"/>
      <c r="AI3270" s="11"/>
      <c r="AJ3270" s="11"/>
      <c r="AK3270" s="11"/>
      <c r="AL3270" s="11"/>
    </row>
    <row r="3271" spans="1:38" ht="15">
      <c r="A3271" s="11"/>
      <c r="B3271" s="11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11"/>
      <c r="O3271" s="112"/>
      <c r="P3271" s="111"/>
      <c r="Q3271" s="111"/>
      <c r="R3271" s="111"/>
      <c r="S3271" s="111"/>
      <c r="T3271" s="111"/>
      <c r="U3271" s="11"/>
      <c r="V3271" s="11"/>
      <c r="W3271" s="11"/>
      <c r="X3271" s="11"/>
      <c r="Y3271" s="11"/>
      <c r="Z3271" s="11"/>
      <c r="AA3271" s="11"/>
      <c r="AB3271" s="11"/>
      <c r="AC3271" s="11"/>
      <c r="AD3271" s="11"/>
      <c r="AE3271" s="11"/>
      <c r="AF3271" s="11"/>
      <c r="AG3271" s="11"/>
      <c r="AH3271" s="11"/>
      <c r="AI3271" s="11"/>
      <c r="AJ3271" s="11"/>
      <c r="AK3271" s="11"/>
      <c r="AL3271" s="11"/>
    </row>
    <row r="3272" spans="1:38" ht="15">
      <c r="A3272" s="11"/>
      <c r="B3272" s="11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O3272" s="112"/>
      <c r="P3272" s="111"/>
      <c r="Q3272" s="111"/>
      <c r="R3272" s="111"/>
      <c r="S3272" s="111"/>
      <c r="T3272" s="111"/>
      <c r="U3272" s="11"/>
      <c r="V3272" s="11"/>
      <c r="W3272" s="11"/>
      <c r="X3272" s="11"/>
      <c r="Y3272" s="11"/>
      <c r="Z3272" s="11"/>
      <c r="AA3272" s="11"/>
      <c r="AB3272" s="11"/>
      <c r="AC3272" s="11"/>
      <c r="AD3272" s="11"/>
      <c r="AE3272" s="11"/>
      <c r="AF3272" s="11"/>
      <c r="AG3272" s="11"/>
      <c r="AH3272" s="11"/>
      <c r="AI3272" s="11"/>
      <c r="AJ3272" s="11"/>
      <c r="AK3272" s="11"/>
      <c r="AL3272" s="11"/>
    </row>
    <row r="3273" spans="1:38" ht="15">
      <c r="A3273" s="11"/>
      <c r="B3273" s="11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11"/>
      <c r="O3273" s="112"/>
      <c r="P3273" s="111"/>
      <c r="Q3273" s="111"/>
      <c r="R3273" s="111"/>
      <c r="S3273" s="111"/>
      <c r="T3273" s="111"/>
      <c r="U3273" s="11"/>
      <c r="V3273" s="11"/>
      <c r="W3273" s="11"/>
      <c r="X3273" s="11"/>
      <c r="Y3273" s="11"/>
      <c r="Z3273" s="11"/>
      <c r="AA3273" s="11"/>
      <c r="AB3273" s="11"/>
      <c r="AC3273" s="11"/>
      <c r="AD3273" s="11"/>
      <c r="AE3273" s="11"/>
      <c r="AF3273" s="11"/>
      <c r="AG3273" s="11"/>
      <c r="AH3273" s="11"/>
      <c r="AI3273" s="11"/>
      <c r="AJ3273" s="11"/>
      <c r="AK3273" s="11"/>
      <c r="AL3273" s="11"/>
    </row>
    <row r="3274" spans="1:38" ht="15">
      <c r="A3274" s="11"/>
      <c r="B3274" s="11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11"/>
      <c r="O3274" s="112"/>
      <c r="P3274" s="111"/>
      <c r="Q3274" s="111"/>
      <c r="R3274" s="111"/>
      <c r="S3274" s="111"/>
      <c r="T3274" s="111"/>
      <c r="U3274" s="11"/>
      <c r="V3274" s="11"/>
      <c r="W3274" s="11"/>
      <c r="X3274" s="11"/>
      <c r="Y3274" s="11"/>
      <c r="Z3274" s="11"/>
      <c r="AA3274" s="11"/>
      <c r="AB3274" s="11"/>
      <c r="AC3274" s="11"/>
      <c r="AD3274" s="11"/>
      <c r="AE3274" s="11"/>
      <c r="AF3274" s="11"/>
      <c r="AG3274" s="11"/>
      <c r="AH3274" s="11"/>
      <c r="AI3274" s="11"/>
      <c r="AJ3274" s="11"/>
      <c r="AK3274" s="11"/>
      <c r="AL3274" s="11"/>
    </row>
    <row r="3275" spans="1:38" ht="15">
      <c r="A3275" s="11"/>
      <c r="B3275" s="11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11"/>
      <c r="O3275" s="112"/>
      <c r="P3275" s="111"/>
      <c r="Q3275" s="111"/>
      <c r="R3275" s="111"/>
      <c r="S3275" s="111"/>
      <c r="T3275" s="1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</row>
    <row r="3276" spans="1:38" ht="15">
      <c r="A3276" s="11"/>
      <c r="B3276" s="11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11"/>
      <c r="O3276" s="112"/>
      <c r="P3276" s="111"/>
      <c r="Q3276" s="111"/>
      <c r="R3276" s="111"/>
      <c r="S3276" s="111"/>
      <c r="T3276" s="1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</row>
    <row r="3277" spans="1:38" ht="15">
      <c r="A3277" s="11"/>
      <c r="B3277" s="11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11"/>
      <c r="O3277" s="112"/>
      <c r="P3277" s="111"/>
      <c r="Q3277" s="111"/>
      <c r="R3277" s="111"/>
      <c r="S3277" s="111"/>
      <c r="T3277" s="1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</row>
    <row r="3278" spans="1:38" ht="15">
      <c r="A3278" s="11"/>
      <c r="B3278" s="11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11"/>
      <c r="O3278" s="112"/>
      <c r="P3278" s="111"/>
      <c r="Q3278" s="111"/>
      <c r="R3278" s="111"/>
      <c r="S3278" s="111"/>
      <c r="T3278" s="1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</row>
    <row r="3279" spans="1:38" ht="15">
      <c r="A3279" s="11"/>
      <c r="B3279" s="11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11"/>
      <c r="O3279" s="112"/>
      <c r="P3279" s="111"/>
      <c r="Q3279" s="111"/>
      <c r="R3279" s="111"/>
      <c r="S3279" s="111"/>
      <c r="T3279" s="1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</row>
    <row r="3280" spans="1:38" ht="15">
      <c r="A3280" s="11"/>
      <c r="B3280" s="11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11"/>
      <c r="O3280" s="112"/>
      <c r="P3280" s="111"/>
      <c r="Q3280" s="111"/>
      <c r="R3280" s="111"/>
      <c r="S3280" s="111"/>
      <c r="T3280" s="1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</row>
    <row r="3281" spans="1:38" ht="15">
      <c r="A3281" s="11"/>
      <c r="B3281" s="11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11"/>
      <c r="O3281" s="112"/>
      <c r="P3281" s="111"/>
      <c r="Q3281" s="111"/>
      <c r="R3281" s="111"/>
      <c r="S3281" s="111"/>
      <c r="T3281" s="1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</row>
    <row r="3282" spans="1:38" ht="15">
      <c r="A3282" s="11"/>
      <c r="B3282" s="11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11"/>
      <c r="O3282" s="112"/>
      <c r="P3282" s="111"/>
      <c r="Q3282" s="111"/>
      <c r="R3282" s="111"/>
      <c r="S3282" s="111"/>
      <c r="T3282" s="1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</row>
    <row r="3283" spans="1:38" ht="15">
      <c r="A3283" s="11"/>
      <c r="B3283" s="11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11"/>
      <c r="O3283" s="112"/>
      <c r="P3283" s="111"/>
      <c r="Q3283" s="111"/>
      <c r="R3283" s="111"/>
      <c r="S3283" s="111"/>
      <c r="T3283" s="1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</row>
    <row r="3284" spans="1:38" ht="15">
      <c r="A3284" s="11"/>
      <c r="B3284" s="11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11"/>
      <c r="O3284" s="112"/>
      <c r="P3284" s="111"/>
      <c r="Q3284" s="111"/>
      <c r="R3284" s="111"/>
      <c r="S3284" s="111"/>
      <c r="T3284" s="1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</row>
    <row r="3285" spans="1:38" ht="15">
      <c r="A3285" s="11"/>
      <c r="B3285" s="11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11"/>
      <c r="O3285" s="112"/>
      <c r="P3285" s="111"/>
      <c r="Q3285" s="111"/>
      <c r="R3285" s="111"/>
      <c r="S3285" s="111"/>
      <c r="T3285" s="1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</row>
    <row r="3286" spans="1:38" ht="15">
      <c r="A3286" s="11"/>
      <c r="B3286" s="11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11"/>
      <c r="O3286" s="112"/>
      <c r="P3286" s="111"/>
      <c r="Q3286" s="111"/>
      <c r="R3286" s="111"/>
      <c r="S3286" s="111"/>
      <c r="T3286" s="1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</row>
    <row r="3287" spans="1:38" ht="15">
      <c r="A3287" s="11"/>
      <c r="B3287" s="11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11"/>
      <c r="O3287" s="112"/>
      <c r="P3287" s="111"/>
      <c r="Q3287" s="111"/>
      <c r="R3287" s="111"/>
      <c r="S3287" s="111"/>
      <c r="T3287" s="1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</row>
    <row r="3288" spans="1:38" ht="15">
      <c r="A3288" s="11"/>
      <c r="B3288" s="11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11"/>
      <c r="O3288" s="112"/>
      <c r="P3288" s="111"/>
      <c r="Q3288" s="111"/>
      <c r="R3288" s="111"/>
      <c r="S3288" s="111"/>
      <c r="T3288" s="1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</row>
    <row r="3289" spans="1:38" ht="15">
      <c r="A3289" s="11"/>
      <c r="B3289" s="11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11"/>
      <c r="O3289" s="112"/>
      <c r="P3289" s="111"/>
      <c r="Q3289" s="111"/>
      <c r="R3289" s="111"/>
      <c r="S3289" s="111"/>
      <c r="T3289" s="1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</row>
    <row r="3290" spans="1:38" ht="15">
      <c r="A3290" s="11"/>
      <c r="B3290" s="11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11"/>
      <c r="O3290" s="112"/>
      <c r="P3290" s="111"/>
      <c r="Q3290" s="111"/>
      <c r="R3290" s="111"/>
      <c r="S3290" s="111"/>
      <c r="T3290" s="1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</row>
    <row r="3291" spans="1:38" ht="15">
      <c r="A3291" s="11"/>
      <c r="B3291" s="11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11"/>
      <c r="O3291" s="112"/>
      <c r="P3291" s="111"/>
      <c r="Q3291" s="111"/>
      <c r="R3291" s="111"/>
      <c r="S3291" s="111"/>
      <c r="T3291" s="1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</row>
    <row r="3292" spans="1:38" ht="15">
      <c r="A3292" s="11"/>
      <c r="B3292" s="11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11"/>
      <c r="O3292" s="112"/>
      <c r="P3292" s="111"/>
      <c r="Q3292" s="111"/>
      <c r="R3292" s="111"/>
      <c r="S3292" s="111"/>
      <c r="T3292" s="1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</row>
    <row r="3293" spans="1:38" ht="15">
      <c r="A3293" s="11"/>
      <c r="B3293" s="11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11"/>
      <c r="O3293" s="112"/>
      <c r="P3293" s="111"/>
      <c r="Q3293" s="111"/>
      <c r="R3293" s="111"/>
      <c r="S3293" s="111"/>
      <c r="T3293" s="1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</row>
    <row r="3294" spans="1:38" ht="15">
      <c r="A3294" s="11"/>
      <c r="B3294" s="11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11"/>
      <c r="O3294" s="112"/>
      <c r="P3294" s="111"/>
      <c r="Q3294" s="111"/>
      <c r="R3294" s="111"/>
      <c r="S3294" s="111"/>
      <c r="T3294" s="1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</row>
    <row r="3295" spans="1:38" ht="15">
      <c r="A3295" s="11"/>
      <c r="B3295" s="11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11"/>
      <c r="O3295" s="112"/>
      <c r="P3295" s="111"/>
      <c r="Q3295" s="111"/>
      <c r="R3295" s="111"/>
      <c r="S3295" s="111"/>
      <c r="T3295" s="1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</row>
    <row r="3296" spans="1:38" ht="15">
      <c r="A3296" s="11"/>
      <c r="B3296" s="11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11"/>
      <c r="O3296" s="112"/>
      <c r="P3296" s="111"/>
      <c r="Q3296" s="111"/>
      <c r="R3296" s="111"/>
      <c r="S3296" s="111"/>
      <c r="T3296" s="1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</row>
    <row r="3297" spans="1:38" ht="15">
      <c r="A3297" s="11"/>
      <c r="B3297" s="11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11"/>
      <c r="O3297" s="112"/>
      <c r="P3297" s="111"/>
      <c r="Q3297" s="111"/>
      <c r="R3297" s="111"/>
      <c r="S3297" s="111"/>
      <c r="T3297" s="1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</row>
    <row r="3298" spans="1:38" ht="15">
      <c r="A3298" s="11"/>
      <c r="B3298" s="11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11"/>
      <c r="O3298" s="112"/>
      <c r="P3298" s="111"/>
      <c r="Q3298" s="111"/>
      <c r="R3298" s="111"/>
      <c r="S3298" s="111"/>
      <c r="T3298" s="1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</row>
    <row r="3299" spans="1:38" ht="15">
      <c r="A3299" s="11"/>
      <c r="B3299" s="11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11"/>
      <c r="O3299" s="112"/>
      <c r="P3299" s="111"/>
      <c r="Q3299" s="111"/>
      <c r="R3299" s="111"/>
      <c r="S3299" s="111"/>
      <c r="T3299" s="1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</row>
    <row r="3300" spans="1:38" ht="15">
      <c r="A3300" s="11"/>
      <c r="B3300" s="11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11"/>
      <c r="O3300" s="112"/>
      <c r="P3300" s="111"/>
      <c r="Q3300" s="111"/>
      <c r="R3300" s="111"/>
      <c r="S3300" s="111"/>
      <c r="T3300" s="1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</row>
    <row r="3301" spans="1:38" ht="15">
      <c r="A3301" s="11"/>
      <c r="B3301" s="11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11"/>
      <c r="O3301" s="112"/>
      <c r="P3301" s="111"/>
      <c r="Q3301" s="111"/>
      <c r="R3301" s="111"/>
      <c r="S3301" s="111"/>
      <c r="T3301" s="1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</row>
    <row r="3302" spans="1:38" ht="15">
      <c r="A3302" s="11"/>
      <c r="B3302" s="11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11"/>
      <c r="O3302" s="112"/>
      <c r="P3302" s="111"/>
      <c r="Q3302" s="111"/>
      <c r="R3302" s="111"/>
      <c r="S3302" s="111"/>
      <c r="T3302" s="1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</row>
    <row r="3303" spans="1:38" ht="15">
      <c r="A3303" s="11"/>
      <c r="B3303" s="11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11"/>
      <c r="O3303" s="112"/>
      <c r="P3303" s="111"/>
      <c r="Q3303" s="111"/>
      <c r="R3303" s="111"/>
      <c r="S3303" s="111"/>
      <c r="T3303" s="1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</row>
    <row r="3304" spans="1:38" ht="15">
      <c r="A3304" s="11"/>
      <c r="B3304" s="11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11"/>
      <c r="O3304" s="112"/>
      <c r="P3304" s="111"/>
      <c r="Q3304" s="111"/>
      <c r="R3304" s="111"/>
      <c r="S3304" s="111"/>
      <c r="T3304" s="1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</row>
    <row r="3305" spans="1:38" ht="15">
      <c r="A3305" s="11"/>
      <c r="B3305" s="11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11"/>
      <c r="O3305" s="112"/>
      <c r="P3305" s="111"/>
      <c r="Q3305" s="111"/>
      <c r="R3305" s="111"/>
      <c r="S3305" s="111"/>
      <c r="T3305" s="1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</row>
    <row r="3306" spans="1:38" ht="15">
      <c r="A3306" s="11"/>
      <c r="B3306" s="11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11"/>
      <c r="O3306" s="112"/>
      <c r="P3306" s="111"/>
      <c r="Q3306" s="111"/>
      <c r="R3306" s="111"/>
      <c r="S3306" s="111"/>
      <c r="T3306" s="1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</row>
    <row r="3307" spans="1:38" ht="15">
      <c r="A3307" s="11"/>
      <c r="B3307" s="11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11"/>
      <c r="O3307" s="112"/>
      <c r="P3307" s="111"/>
      <c r="Q3307" s="111"/>
      <c r="R3307" s="111"/>
      <c r="S3307" s="111"/>
      <c r="T3307" s="1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</row>
    <row r="3308" spans="1:38" ht="15">
      <c r="A3308" s="11"/>
      <c r="B3308" s="11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11"/>
      <c r="O3308" s="112"/>
      <c r="P3308" s="111"/>
      <c r="Q3308" s="111"/>
      <c r="R3308" s="111"/>
      <c r="S3308" s="111"/>
      <c r="T3308" s="1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</row>
    <row r="3309" spans="1:38" ht="15">
      <c r="A3309" s="11"/>
      <c r="B3309" s="11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11"/>
      <c r="O3309" s="112"/>
      <c r="P3309" s="111"/>
      <c r="Q3309" s="111"/>
      <c r="R3309" s="111"/>
      <c r="S3309" s="111"/>
      <c r="T3309" s="1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</row>
    <row r="3310" spans="1:38" ht="15">
      <c r="A3310" s="11"/>
      <c r="B3310" s="11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11"/>
      <c r="O3310" s="112"/>
      <c r="P3310" s="111"/>
      <c r="Q3310" s="111"/>
      <c r="R3310" s="111"/>
      <c r="S3310" s="111"/>
      <c r="T3310" s="1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</row>
    <row r="3311" spans="1:38" ht="15">
      <c r="A3311" s="11"/>
      <c r="B3311" s="11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11"/>
      <c r="O3311" s="112"/>
      <c r="P3311" s="111"/>
      <c r="Q3311" s="111"/>
      <c r="R3311" s="111"/>
      <c r="S3311" s="111"/>
      <c r="T3311" s="1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</row>
    <row r="3312" spans="1:38" ht="15">
      <c r="A3312" s="11"/>
      <c r="B3312" s="11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11"/>
      <c r="O3312" s="112"/>
      <c r="P3312" s="111"/>
      <c r="Q3312" s="111"/>
      <c r="R3312" s="111"/>
      <c r="S3312" s="111"/>
      <c r="T3312" s="1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</row>
    <row r="3313" spans="1:38" ht="15">
      <c r="A3313" s="11"/>
      <c r="B3313" s="11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11"/>
      <c r="O3313" s="112"/>
      <c r="P3313" s="111"/>
      <c r="Q3313" s="111"/>
      <c r="R3313" s="111"/>
      <c r="S3313" s="111"/>
      <c r="T3313" s="1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</row>
    <row r="3314" spans="1:38" ht="15">
      <c r="A3314" s="11"/>
      <c r="B3314" s="11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11"/>
      <c r="O3314" s="112"/>
      <c r="P3314" s="111"/>
      <c r="Q3314" s="111"/>
      <c r="R3314" s="111"/>
      <c r="S3314" s="111"/>
      <c r="T3314" s="1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</row>
    <row r="3315" spans="1:38" ht="15">
      <c r="A3315" s="11"/>
      <c r="B3315" s="11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11"/>
      <c r="O3315" s="112"/>
      <c r="P3315" s="111"/>
      <c r="Q3315" s="111"/>
      <c r="R3315" s="111"/>
      <c r="S3315" s="111"/>
      <c r="T3315" s="1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</row>
    <row r="3316" spans="1:38" ht="15">
      <c r="A3316" s="11"/>
      <c r="B3316" s="11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11"/>
      <c r="O3316" s="112"/>
      <c r="P3316" s="111"/>
      <c r="Q3316" s="111"/>
      <c r="R3316" s="111"/>
      <c r="S3316" s="111"/>
      <c r="T3316" s="1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</row>
    <row r="3317" spans="1:38" ht="15">
      <c r="A3317" s="11"/>
      <c r="B3317" s="11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11"/>
      <c r="O3317" s="112"/>
      <c r="P3317" s="111"/>
      <c r="Q3317" s="111"/>
      <c r="R3317" s="111"/>
      <c r="S3317" s="111"/>
      <c r="T3317" s="111"/>
      <c r="U3317" s="11"/>
      <c r="V3317" s="11"/>
      <c r="W3317" s="11"/>
      <c r="X3317" s="11"/>
      <c r="Y3317" s="11"/>
      <c r="Z3317" s="11"/>
      <c r="AA3317" s="11"/>
      <c r="AB3317" s="11"/>
      <c r="AC3317" s="11"/>
      <c r="AD3317" s="11"/>
      <c r="AE3317" s="11"/>
      <c r="AF3317" s="11"/>
      <c r="AG3317" s="11"/>
      <c r="AH3317" s="11"/>
      <c r="AI3317" s="11"/>
      <c r="AJ3317" s="11"/>
      <c r="AK3317" s="11"/>
      <c r="AL3317" s="11"/>
    </row>
    <row r="3318" spans="1:38" ht="15">
      <c r="A3318" s="11"/>
      <c r="B3318" s="11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11"/>
      <c r="O3318" s="112"/>
      <c r="P3318" s="111"/>
      <c r="Q3318" s="111"/>
      <c r="R3318" s="111"/>
      <c r="S3318" s="111"/>
      <c r="T3318" s="111"/>
      <c r="U3318" s="11"/>
      <c r="V3318" s="11"/>
      <c r="W3318" s="11"/>
      <c r="X3318" s="11"/>
      <c r="Y3318" s="11"/>
      <c r="Z3318" s="11"/>
      <c r="AA3318" s="11"/>
      <c r="AB3318" s="11"/>
      <c r="AC3318" s="11"/>
      <c r="AD3318" s="11"/>
      <c r="AE3318" s="11"/>
      <c r="AF3318" s="11"/>
      <c r="AG3318" s="11"/>
      <c r="AH3318" s="11"/>
      <c r="AI3318" s="11"/>
      <c r="AJ3318" s="11"/>
      <c r="AK3318" s="11"/>
      <c r="AL3318" s="11"/>
    </row>
    <row r="3319" spans="1:38" ht="15">
      <c r="A3319" s="11"/>
      <c r="B3319" s="11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11"/>
      <c r="O3319" s="112"/>
      <c r="P3319" s="111"/>
      <c r="Q3319" s="111"/>
      <c r="R3319" s="111"/>
      <c r="S3319" s="111"/>
      <c r="T3319" s="111"/>
      <c r="U3319" s="11"/>
      <c r="V3319" s="11"/>
      <c r="W3319" s="11"/>
      <c r="X3319" s="11"/>
      <c r="Y3319" s="11"/>
      <c r="Z3319" s="11"/>
      <c r="AA3319" s="11"/>
      <c r="AB3319" s="11"/>
      <c r="AC3319" s="11"/>
      <c r="AD3319" s="11"/>
      <c r="AE3319" s="11"/>
      <c r="AF3319" s="11"/>
      <c r="AG3319" s="11"/>
      <c r="AH3319" s="11"/>
      <c r="AI3319" s="11"/>
      <c r="AJ3319" s="11"/>
      <c r="AK3319" s="11"/>
      <c r="AL3319" s="11"/>
    </row>
    <row r="3320" spans="1:38" ht="15">
      <c r="A3320" s="11"/>
      <c r="B3320" s="11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11"/>
      <c r="O3320" s="112"/>
      <c r="P3320" s="111"/>
      <c r="Q3320" s="111"/>
      <c r="R3320" s="111"/>
      <c r="S3320" s="111"/>
      <c r="T3320" s="111"/>
      <c r="U3320" s="11"/>
      <c r="V3320" s="11"/>
      <c r="W3320" s="11"/>
      <c r="X3320" s="11"/>
      <c r="Y3320" s="11"/>
      <c r="Z3320" s="11"/>
      <c r="AA3320" s="11"/>
      <c r="AB3320" s="11"/>
      <c r="AC3320" s="11"/>
      <c r="AD3320" s="11"/>
      <c r="AE3320" s="11"/>
      <c r="AF3320" s="11"/>
      <c r="AG3320" s="11"/>
      <c r="AH3320" s="11"/>
      <c r="AI3320" s="11"/>
      <c r="AJ3320" s="11"/>
      <c r="AK3320" s="11"/>
      <c r="AL3320" s="11"/>
    </row>
    <row r="3321" spans="1:38" ht="15">
      <c r="A3321" s="11"/>
      <c r="B3321" s="11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11"/>
      <c r="O3321" s="112"/>
      <c r="P3321" s="111"/>
      <c r="Q3321" s="111"/>
      <c r="R3321" s="111"/>
      <c r="S3321" s="111"/>
      <c r="T3321" s="111"/>
      <c r="U3321" s="11"/>
      <c r="V3321" s="11"/>
      <c r="W3321" s="11"/>
      <c r="X3321" s="11"/>
      <c r="Y3321" s="11"/>
      <c r="Z3321" s="11"/>
      <c r="AA3321" s="11"/>
      <c r="AB3321" s="11"/>
      <c r="AC3321" s="11"/>
      <c r="AD3321" s="11"/>
      <c r="AE3321" s="11"/>
      <c r="AF3321" s="11"/>
      <c r="AG3321" s="11"/>
      <c r="AH3321" s="11"/>
      <c r="AI3321" s="11"/>
      <c r="AJ3321" s="11"/>
      <c r="AK3321" s="11"/>
      <c r="AL3321" s="11"/>
    </row>
    <row r="3322" spans="1:38" ht="15">
      <c r="A3322" s="11"/>
      <c r="B3322" s="11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11"/>
      <c r="O3322" s="112"/>
      <c r="P3322" s="111"/>
      <c r="Q3322" s="111"/>
      <c r="R3322" s="111"/>
      <c r="S3322" s="111"/>
      <c r="T3322" s="111"/>
      <c r="U3322" s="11"/>
      <c r="V3322" s="11"/>
      <c r="W3322" s="11"/>
      <c r="X3322" s="11"/>
      <c r="Y3322" s="11"/>
      <c r="Z3322" s="11"/>
      <c r="AA3322" s="11"/>
      <c r="AB3322" s="11"/>
      <c r="AC3322" s="11"/>
      <c r="AD3322" s="11"/>
      <c r="AE3322" s="11"/>
      <c r="AF3322" s="11"/>
      <c r="AG3322" s="11"/>
      <c r="AH3322" s="11"/>
      <c r="AI3322" s="11"/>
      <c r="AJ3322" s="11"/>
      <c r="AK3322" s="11"/>
      <c r="AL3322" s="11"/>
    </row>
    <row r="3323" spans="1:38" ht="15">
      <c r="A3323" s="11"/>
      <c r="B3323" s="11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11"/>
      <c r="O3323" s="112"/>
      <c r="P3323" s="111"/>
      <c r="Q3323" s="111"/>
      <c r="R3323" s="111"/>
      <c r="S3323" s="111"/>
      <c r="T3323" s="111"/>
      <c r="U3323" s="11"/>
      <c r="V3323" s="11"/>
      <c r="W3323" s="11"/>
      <c r="X3323" s="11"/>
      <c r="Y3323" s="11"/>
      <c r="Z3323" s="11"/>
      <c r="AA3323" s="11"/>
      <c r="AB3323" s="11"/>
      <c r="AC3323" s="11"/>
      <c r="AD3323" s="11"/>
      <c r="AE3323" s="11"/>
      <c r="AF3323" s="11"/>
      <c r="AG3323" s="11"/>
      <c r="AH3323" s="11"/>
      <c r="AI3323" s="11"/>
      <c r="AJ3323" s="11"/>
      <c r="AK3323" s="11"/>
      <c r="AL3323" s="11"/>
    </row>
    <row r="3324" spans="1:38" ht="15">
      <c r="A3324" s="11"/>
      <c r="B3324" s="11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11"/>
      <c r="O3324" s="112"/>
      <c r="P3324" s="111"/>
      <c r="Q3324" s="111"/>
      <c r="R3324" s="111"/>
      <c r="S3324" s="111"/>
      <c r="T3324" s="111"/>
      <c r="U3324" s="11"/>
      <c r="V3324" s="11"/>
      <c r="W3324" s="11"/>
      <c r="X3324" s="11"/>
      <c r="Y3324" s="11"/>
      <c r="Z3324" s="11"/>
      <c r="AA3324" s="11"/>
      <c r="AB3324" s="11"/>
      <c r="AC3324" s="11"/>
      <c r="AD3324" s="11"/>
      <c r="AE3324" s="11"/>
      <c r="AF3324" s="11"/>
      <c r="AG3324" s="11"/>
      <c r="AH3324" s="11"/>
      <c r="AI3324" s="11"/>
      <c r="AJ3324" s="11"/>
      <c r="AK3324" s="11"/>
      <c r="AL3324" s="11"/>
    </row>
    <row r="3325" spans="1:38" ht="15">
      <c r="A3325" s="11"/>
      <c r="B3325" s="11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11"/>
      <c r="O3325" s="112"/>
      <c r="P3325" s="111"/>
      <c r="Q3325" s="111"/>
      <c r="R3325" s="111"/>
      <c r="S3325" s="111"/>
      <c r="T3325" s="111"/>
      <c r="U3325" s="11"/>
      <c r="V3325" s="11"/>
      <c r="W3325" s="11"/>
      <c r="X3325" s="11"/>
      <c r="Y3325" s="11"/>
      <c r="Z3325" s="11"/>
      <c r="AA3325" s="11"/>
      <c r="AB3325" s="11"/>
      <c r="AC3325" s="11"/>
      <c r="AD3325" s="11"/>
      <c r="AE3325" s="11"/>
      <c r="AF3325" s="11"/>
      <c r="AG3325" s="11"/>
      <c r="AH3325" s="11"/>
      <c r="AI3325" s="11"/>
      <c r="AJ3325" s="11"/>
      <c r="AK3325" s="11"/>
      <c r="AL3325" s="11"/>
    </row>
    <row r="3326" spans="1:38" ht="15">
      <c r="A3326" s="11"/>
      <c r="B3326" s="11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11"/>
      <c r="O3326" s="112"/>
      <c r="P3326" s="111"/>
      <c r="Q3326" s="111"/>
      <c r="R3326" s="111"/>
      <c r="S3326" s="111"/>
      <c r="T3326" s="111"/>
      <c r="U3326" s="11"/>
      <c r="V3326" s="11"/>
      <c r="W3326" s="11"/>
      <c r="X3326" s="11"/>
      <c r="Y3326" s="11"/>
      <c r="Z3326" s="11"/>
      <c r="AA3326" s="11"/>
      <c r="AB3326" s="11"/>
      <c r="AC3326" s="11"/>
      <c r="AD3326" s="11"/>
      <c r="AE3326" s="11"/>
      <c r="AF3326" s="11"/>
      <c r="AG3326" s="11"/>
      <c r="AH3326" s="11"/>
      <c r="AI3326" s="11"/>
      <c r="AJ3326" s="11"/>
      <c r="AK3326" s="11"/>
      <c r="AL3326" s="11"/>
    </row>
    <row r="3327" spans="1:38" ht="15">
      <c r="A3327" s="11"/>
      <c r="B3327" s="11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11"/>
      <c r="O3327" s="112"/>
      <c r="P3327" s="111"/>
      <c r="Q3327" s="111"/>
      <c r="R3327" s="111"/>
      <c r="S3327" s="111"/>
      <c r="T3327" s="111"/>
      <c r="U3327" s="11"/>
      <c r="V3327" s="11"/>
      <c r="W3327" s="11"/>
      <c r="X3327" s="11"/>
      <c r="Y3327" s="11"/>
      <c r="Z3327" s="11"/>
      <c r="AA3327" s="11"/>
      <c r="AB3327" s="11"/>
      <c r="AC3327" s="11"/>
      <c r="AD3327" s="11"/>
      <c r="AE3327" s="11"/>
      <c r="AF3327" s="11"/>
      <c r="AG3327" s="11"/>
      <c r="AH3327" s="11"/>
      <c r="AI3327" s="11"/>
      <c r="AJ3327" s="11"/>
      <c r="AK3327" s="11"/>
      <c r="AL3327" s="11"/>
    </row>
    <row r="3328" spans="1:38" ht="15">
      <c r="A3328" s="11"/>
      <c r="B3328" s="11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11"/>
      <c r="O3328" s="112"/>
      <c r="P3328" s="111"/>
      <c r="Q3328" s="111"/>
      <c r="R3328" s="111"/>
      <c r="S3328" s="111"/>
      <c r="T3328" s="111"/>
      <c r="U3328" s="11"/>
      <c r="V3328" s="11"/>
      <c r="W3328" s="11"/>
      <c r="X3328" s="11"/>
      <c r="Y3328" s="11"/>
      <c r="Z3328" s="11"/>
      <c r="AA3328" s="11"/>
      <c r="AB3328" s="11"/>
      <c r="AC3328" s="11"/>
      <c r="AD3328" s="11"/>
      <c r="AE3328" s="11"/>
      <c r="AF3328" s="11"/>
      <c r="AG3328" s="11"/>
      <c r="AH3328" s="11"/>
      <c r="AI3328" s="11"/>
      <c r="AJ3328" s="11"/>
      <c r="AK3328" s="11"/>
      <c r="AL3328" s="11"/>
    </row>
    <row r="3329" spans="1:38" ht="15">
      <c r="A3329" s="11"/>
      <c r="B3329" s="11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11"/>
      <c r="O3329" s="112"/>
      <c r="P3329" s="111"/>
      <c r="Q3329" s="111"/>
      <c r="R3329" s="111"/>
      <c r="S3329" s="111"/>
      <c r="T3329" s="111"/>
      <c r="U3329" s="11"/>
      <c r="V3329" s="11"/>
      <c r="W3329" s="11"/>
      <c r="X3329" s="11"/>
      <c r="Y3329" s="11"/>
      <c r="Z3329" s="11"/>
      <c r="AA3329" s="11"/>
      <c r="AB3329" s="11"/>
      <c r="AC3329" s="11"/>
      <c r="AD3329" s="11"/>
      <c r="AE3329" s="11"/>
      <c r="AF3329" s="11"/>
      <c r="AG3329" s="11"/>
      <c r="AH3329" s="11"/>
      <c r="AI3329" s="11"/>
      <c r="AJ3329" s="11"/>
      <c r="AK3329" s="11"/>
      <c r="AL3329" s="11"/>
    </row>
    <row r="3330" spans="1:38" ht="15">
      <c r="A3330" s="11"/>
      <c r="B3330" s="11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11"/>
      <c r="O3330" s="112"/>
      <c r="P3330" s="111"/>
      <c r="Q3330" s="111"/>
      <c r="R3330" s="111"/>
      <c r="S3330" s="111"/>
      <c r="T3330" s="111"/>
      <c r="U3330" s="11"/>
      <c r="V3330" s="11"/>
      <c r="W3330" s="11"/>
      <c r="X3330" s="11"/>
      <c r="Y3330" s="11"/>
      <c r="Z3330" s="11"/>
      <c r="AA3330" s="11"/>
      <c r="AB3330" s="11"/>
      <c r="AC3330" s="11"/>
      <c r="AD3330" s="11"/>
      <c r="AE3330" s="11"/>
      <c r="AF3330" s="11"/>
      <c r="AG3330" s="11"/>
      <c r="AH3330" s="11"/>
      <c r="AI3330" s="11"/>
      <c r="AJ3330" s="11"/>
      <c r="AK3330" s="11"/>
      <c r="AL3330" s="11"/>
    </row>
    <row r="3331" spans="1:38" ht="15">
      <c r="A3331" s="11"/>
      <c r="B3331" s="11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11"/>
      <c r="O3331" s="112"/>
      <c r="P3331" s="111"/>
      <c r="Q3331" s="111"/>
      <c r="R3331" s="111"/>
      <c r="S3331" s="111"/>
      <c r="T3331" s="1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</row>
    <row r="3332" spans="1:38" ht="15">
      <c r="A3332" s="11"/>
      <c r="B3332" s="11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11"/>
      <c r="O3332" s="112"/>
      <c r="P3332" s="111"/>
      <c r="Q3332" s="111"/>
      <c r="R3332" s="111"/>
      <c r="S3332" s="111"/>
      <c r="T3332" s="1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</row>
    <row r="3333" spans="1:38" ht="15">
      <c r="A3333" s="11"/>
      <c r="B3333" s="11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11"/>
      <c r="O3333" s="112"/>
      <c r="P3333" s="111"/>
      <c r="Q3333" s="111"/>
      <c r="R3333" s="111"/>
      <c r="S3333" s="111"/>
      <c r="T3333" s="1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</row>
    <row r="3334" spans="1:38" ht="15">
      <c r="A3334" s="11"/>
      <c r="B3334" s="11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11"/>
      <c r="O3334" s="112"/>
      <c r="P3334" s="111"/>
      <c r="Q3334" s="111"/>
      <c r="R3334" s="111"/>
      <c r="S3334" s="111"/>
      <c r="T3334" s="1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</row>
    <row r="3335" spans="1:38" ht="15">
      <c r="A3335" s="11"/>
      <c r="B3335" s="11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11"/>
      <c r="O3335" s="112"/>
      <c r="P3335" s="111"/>
      <c r="Q3335" s="111"/>
      <c r="R3335" s="111"/>
      <c r="S3335" s="111"/>
      <c r="T3335" s="1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</row>
    <row r="3336" spans="1:38" ht="15">
      <c r="A3336" s="11"/>
      <c r="B3336" s="11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11"/>
      <c r="O3336" s="112"/>
      <c r="P3336" s="111"/>
      <c r="Q3336" s="111"/>
      <c r="R3336" s="111"/>
      <c r="S3336" s="111"/>
      <c r="T3336" s="1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</row>
    <row r="3337" spans="1:38" ht="15">
      <c r="A3337" s="11"/>
      <c r="B3337" s="11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11"/>
      <c r="O3337" s="112"/>
      <c r="P3337" s="111"/>
      <c r="Q3337" s="111"/>
      <c r="R3337" s="111"/>
      <c r="S3337" s="111"/>
      <c r="T3337" s="1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</row>
    <row r="3338" spans="1:38" ht="15">
      <c r="A3338" s="11"/>
      <c r="B3338" s="11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11"/>
      <c r="O3338" s="112"/>
      <c r="P3338" s="111"/>
      <c r="Q3338" s="111"/>
      <c r="R3338" s="111"/>
      <c r="S3338" s="111"/>
      <c r="T3338" s="1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</row>
    <row r="3339" spans="1:38" ht="15">
      <c r="A3339" s="11"/>
      <c r="B3339" s="11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11"/>
      <c r="O3339" s="112"/>
      <c r="P3339" s="111"/>
      <c r="Q3339" s="111"/>
      <c r="R3339" s="111"/>
      <c r="S3339" s="111"/>
      <c r="T3339" s="1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</row>
    <row r="3340" spans="1:38" ht="15">
      <c r="A3340" s="11"/>
      <c r="B3340" s="11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11"/>
      <c r="O3340" s="112"/>
      <c r="P3340" s="111"/>
      <c r="Q3340" s="111"/>
      <c r="R3340" s="111"/>
      <c r="S3340" s="111"/>
      <c r="T3340" s="1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</row>
    <row r="3341" spans="1:38" ht="15">
      <c r="A3341" s="11"/>
      <c r="B3341" s="11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11"/>
      <c r="O3341" s="112"/>
      <c r="P3341" s="111"/>
      <c r="Q3341" s="111"/>
      <c r="R3341" s="111"/>
      <c r="S3341" s="111"/>
      <c r="T3341" s="1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</row>
    <row r="3342" spans="1:38" ht="15">
      <c r="A3342" s="11"/>
      <c r="B3342" s="11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11"/>
      <c r="O3342" s="112"/>
      <c r="P3342" s="111"/>
      <c r="Q3342" s="111"/>
      <c r="R3342" s="111"/>
      <c r="S3342" s="111"/>
      <c r="T3342" s="1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</row>
    <row r="3343" spans="1:38" ht="15">
      <c r="A3343" s="11"/>
      <c r="B3343" s="11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O3343" s="112"/>
      <c r="P3343" s="111"/>
      <c r="Q3343" s="111"/>
      <c r="R3343" s="111"/>
      <c r="S3343" s="111"/>
      <c r="T3343" s="1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</row>
    <row r="3344" spans="1:38" ht="15">
      <c r="A3344" s="11"/>
      <c r="B3344" s="11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11"/>
      <c r="O3344" s="112"/>
      <c r="P3344" s="111"/>
      <c r="Q3344" s="111"/>
      <c r="R3344" s="111"/>
      <c r="S3344" s="111"/>
      <c r="T3344" s="1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</row>
    <row r="3345" spans="1:38" ht="15">
      <c r="A3345" s="11"/>
      <c r="B3345" s="11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11"/>
      <c r="O3345" s="112"/>
      <c r="P3345" s="111"/>
      <c r="Q3345" s="111"/>
      <c r="R3345" s="111"/>
      <c r="S3345" s="111"/>
      <c r="T3345" s="1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</row>
    <row r="3346" spans="1:38" ht="15">
      <c r="A3346" s="11"/>
      <c r="B3346" s="11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11"/>
      <c r="O3346" s="112"/>
      <c r="P3346" s="111"/>
      <c r="Q3346" s="111"/>
      <c r="R3346" s="111"/>
      <c r="S3346" s="111"/>
      <c r="T3346" s="1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</row>
    <row r="3347" spans="1:38" ht="15">
      <c r="A3347" s="11"/>
      <c r="B3347" s="11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11"/>
      <c r="O3347" s="112"/>
      <c r="P3347" s="111"/>
      <c r="Q3347" s="111"/>
      <c r="R3347" s="111"/>
      <c r="S3347" s="111"/>
      <c r="T3347" s="1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</row>
    <row r="3348" spans="1:38" ht="15">
      <c r="A3348" s="11"/>
      <c r="B3348" s="11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11"/>
      <c r="O3348" s="112"/>
      <c r="P3348" s="111"/>
      <c r="Q3348" s="111"/>
      <c r="R3348" s="111"/>
      <c r="S3348" s="111"/>
      <c r="T3348" s="1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</row>
    <row r="3349" spans="1:38" ht="15">
      <c r="A3349" s="11"/>
      <c r="B3349" s="11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11"/>
      <c r="O3349" s="112"/>
      <c r="P3349" s="111"/>
      <c r="Q3349" s="111"/>
      <c r="R3349" s="111"/>
      <c r="S3349" s="111"/>
      <c r="T3349" s="1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</row>
  </sheetData>
  <sheetProtection/>
  <mergeCells count="15">
    <mergeCell ref="A8:A9"/>
    <mergeCell ref="B8:B9"/>
    <mergeCell ref="C8:C9"/>
    <mergeCell ref="D8:D9"/>
    <mergeCell ref="E8:E9"/>
    <mergeCell ref="F8:F9"/>
    <mergeCell ref="C105:L105"/>
    <mergeCell ref="J8:J9"/>
    <mergeCell ref="K8:K9"/>
    <mergeCell ref="L8:L9"/>
    <mergeCell ref="M8:M9"/>
    <mergeCell ref="J4:K4"/>
    <mergeCell ref="G8:G9"/>
    <mergeCell ref="H8:H9"/>
    <mergeCell ref="I8:I9"/>
  </mergeCells>
  <printOptions horizontalCentered="1"/>
  <pageMargins left="0.1968503937007874" right="0.2755905511811024" top="0.35433070866141736" bottom="1.141732283464567" header="0.5118110236220472" footer="0.15748031496062992"/>
  <pageSetup horizontalDpi="600" verticalDpi="600" orientation="portrait" paperSize="9" scale="64" r:id="rId1"/>
  <headerFooter alignWithMargins="0">
    <oddFooter>&amp;L&amp;"Arial,Normal"&amp;10Carimbos e Assinaturas:&amp;R&amp;"Arial,Normal"&amp;10Página
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Gustavo Lazzarin</dc:creator>
  <cp:keywords/>
  <dc:description/>
  <cp:lastModifiedBy>Tiago Alves Cardoso</cp:lastModifiedBy>
  <cp:lastPrinted>2014-07-07T12:21:09Z</cp:lastPrinted>
  <dcterms:created xsi:type="dcterms:W3CDTF">2012-02-24T19:16:29Z</dcterms:created>
  <dcterms:modified xsi:type="dcterms:W3CDTF">2014-07-08T13:21:16Z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